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škovcova Lhota\Documents\Obec\OBECNÍ ÚŘAD\Rozpočet\2020\"/>
    </mc:Choice>
  </mc:AlternateContent>
  <xr:revisionPtr revIDLastSave="0" documentId="13_ncr:1_{E431C3DD-EE15-42F7-B673-F35A73A69C64}" xr6:coauthVersionLast="45" xr6:coauthVersionMax="45" xr10:uidLastSave="{00000000-0000-0000-0000-000000000000}"/>
  <bookViews>
    <workbookView xWindow="-120" yWindow="-120" windowWidth="20730" windowHeight="11160" xr2:uid="{0B0D5324-F761-41C1-BA63-BC701233C863}"/>
  </bookViews>
  <sheets>
    <sheet name="rozpočet 2020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8" i="1" l="1"/>
  <c r="D106" i="1" l="1"/>
  <c r="D102" i="1"/>
  <c r="D98" i="1"/>
  <c r="D94" i="1"/>
  <c r="D81" i="1"/>
  <c r="D90" i="1" s="1"/>
  <c r="D73" i="1"/>
  <c r="D50" i="1"/>
  <c r="D45" i="1"/>
  <c r="D40" i="1"/>
  <c r="D36" i="1"/>
  <c r="D32" i="1"/>
  <c r="D28" i="1"/>
  <c r="D24" i="1"/>
  <c r="D20" i="1"/>
  <c r="D111" i="1" l="1"/>
  <c r="D52" i="1"/>
</calcChain>
</file>

<file path=xl/sharedStrings.xml><?xml version="1.0" encoding="utf-8"?>
<sst xmlns="http://schemas.openxmlformats.org/spreadsheetml/2006/main" count="115" uniqueCount="92">
  <si>
    <r>
      <t xml:space="preserve">Obec Haškovcova Lhota,                                                 </t>
    </r>
    <r>
      <rPr>
        <b/>
        <sz val="12"/>
        <rFont val="Calibri"/>
        <family val="2"/>
        <charset val="238"/>
      </rPr>
      <t>Haškovcova Lhota čp. 5, 391 65 Bechyně</t>
    </r>
  </si>
  <si>
    <t>I. Rozpočtové příjmy</t>
  </si>
  <si>
    <t>Paragraf</t>
  </si>
  <si>
    <t>Položka</t>
  </si>
  <si>
    <t>Text</t>
  </si>
  <si>
    <t>Návrh v Kč</t>
  </si>
  <si>
    <t>0000</t>
  </si>
  <si>
    <t>Daň z příjmů fyzických osob ze záv.čin. a fun.pož.</t>
  </si>
  <si>
    <t>Daň z příjmů fyzických osob ze SVČ</t>
  </si>
  <si>
    <t>Daň z příjmů fyzických osob z kapit. výnosů</t>
  </si>
  <si>
    <t>Daň z příjmů právnických osob</t>
  </si>
  <si>
    <t>Daň z příjmů právnických osob za obce</t>
  </si>
  <si>
    <t>Daň z přidané hodnoty</t>
  </si>
  <si>
    <t>Poplatek za provoz, shrom.,.. a odstr. kom. odpadu</t>
  </si>
  <si>
    <t>Poplatek ze psů</t>
  </si>
  <si>
    <t>Poplatek z ubytovací kapacity</t>
  </si>
  <si>
    <t>Odvod loterií a podobných her kromě výh. hrac. př.</t>
  </si>
  <si>
    <t>Daň z nemovitostí</t>
  </si>
  <si>
    <t xml:space="preserve">Neinv.př.transfery ze všeobecné pokl. Správy SR </t>
  </si>
  <si>
    <t>Neinv.př.transfery ze SR v rámci souhr.dot.vztahu</t>
  </si>
  <si>
    <t>Celkem za 0000:</t>
  </si>
  <si>
    <t>Pěstební činnost</t>
  </si>
  <si>
    <t>Příjmy z poskytování služeb a výrobků</t>
  </si>
  <si>
    <t>Celkem za 1031:</t>
  </si>
  <si>
    <t>Silnice</t>
  </si>
  <si>
    <t>Přijaté nekapitálové příspěvky a náhrady</t>
  </si>
  <si>
    <t>Celkem za 2212:</t>
  </si>
  <si>
    <t>Pitná voda</t>
  </si>
  <si>
    <t>Příjmy z pronájmu ost. Nem.věcí a jejich částí</t>
  </si>
  <si>
    <t>Celkem za 2310:</t>
  </si>
  <si>
    <t>Sběr a svoz komunálních odpadů</t>
  </si>
  <si>
    <t>Celkem za 3722:</t>
  </si>
  <si>
    <t>Využívání a zneškodňování komun.odpadů</t>
  </si>
  <si>
    <t>Celkem za 3725:</t>
  </si>
  <si>
    <t>Činnost místní správy</t>
  </si>
  <si>
    <t>Příjmy z pronájmu pozemků</t>
  </si>
  <si>
    <t>Přijmy z pronájmu ost. nemovit. a jejich částí</t>
  </si>
  <si>
    <t>Celkem za 6171:</t>
  </si>
  <si>
    <t>Obecné příjmy a výdaje z finančních operací</t>
  </si>
  <si>
    <t>Příjmy z úroků (část)</t>
  </si>
  <si>
    <t>6310</t>
  </si>
  <si>
    <t>2329</t>
  </si>
  <si>
    <t>Ostatní nedaňové příjmy jinde nezařazené</t>
  </si>
  <si>
    <t>Celkem za 6310:</t>
  </si>
  <si>
    <t>Rozpočtové příjmy celkem:</t>
  </si>
  <si>
    <t>II. Rozpočtové výdaje</t>
  </si>
  <si>
    <t>Oprava vodovodního přivaděče DN400</t>
  </si>
  <si>
    <t>Odvádění a čištění odpadních vod a nakl.s kaly</t>
  </si>
  <si>
    <t>Ostatní záležitosti kultury</t>
  </si>
  <si>
    <t>Ostatní záležitosti kultury, církví a sděl.prostř.</t>
  </si>
  <si>
    <t>Veřejné osvětlení</t>
  </si>
  <si>
    <t>Komunální služby a územní rozvoj j.n.</t>
  </si>
  <si>
    <t>Péče o vzhled obcí a veřejnou zeleň</t>
  </si>
  <si>
    <t>Požární ochrana - dobrovolná část</t>
  </si>
  <si>
    <t>Zastupitelstva obcí</t>
  </si>
  <si>
    <t>Odměny členů zastupitelstva obcí a krajů</t>
  </si>
  <si>
    <t>Povinné poj.na veřejné zdravotní pojištění</t>
  </si>
  <si>
    <t>Celkem za 6112:</t>
  </si>
  <si>
    <t>Ostatní osobní výdaje</t>
  </si>
  <si>
    <t>Knihy, učební pomůcky a tisk</t>
  </si>
  <si>
    <t>Drobný hmotný dlouhodobý majetek</t>
  </si>
  <si>
    <t>Nákup materiálu j.n.</t>
  </si>
  <si>
    <t>Studená voda</t>
  </si>
  <si>
    <t>Elektrická energie</t>
  </si>
  <si>
    <t>Služby pošt</t>
  </si>
  <si>
    <t>Služby telekomunikací a radiokomunikací</t>
  </si>
  <si>
    <t>Služby peněžních ústavů</t>
  </si>
  <si>
    <t>Nákup ostatních služeb</t>
  </si>
  <si>
    <t>Opravy a udržování</t>
  </si>
  <si>
    <t>Cestovné (tuzemské i zahraniční)</t>
  </si>
  <si>
    <t>Pohoštění</t>
  </si>
  <si>
    <t>Neinvestiční transfery obcím</t>
  </si>
  <si>
    <t>Pojištění funkčně nespecifikované</t>
  </si>
  <si>
    <t>6320</t>
  </si>
  <si>
    <t>5163</t>
  </si>
  <si>
    <t>Celkem za 6320:</t>
  </si>
  <si>
    <t>Ostatní finanční operace</t>
  </si>
  <si>
    <t>Platby daní a poplatků státnímu rozpočtu</t>
  </si>
  <si>
    <t>Celkem za 6399:</t>
  </si>
  <si>
    <t>Finanční vypořádání minulých let</t>
  </si>
  <si>
    <t>6402</t>
  </si>
  <si>
    <t>5366</t>
  </si>
  <si>
    <t>Výdaje finan. vypoř. min. let mezi krajem a obcemi</t>
  </si>
  <si>
    <t>Celkem za 6402:</t>
  </si>
  <si>
    <t>Ostatní činnosti j.n.</t>
  </si>
  <si>
    <t>Neinvestiční transfery občanským sdružením</t>
  </si>
  <si>
    <t>Celkem za 6409:</t>
  </si>
  <si>
    <t>Rozpočtové výdaje celkem:</t>
  </si>
  <si>
    <t>III. Financování</t>
  </si>
  <si>
    <t>Změna stavu krátkodobých prostředků na bankovních účtech</t>
  </si>
  <si>
    <t>Starosta obce</t>
  </si>
  <si>
    <t>ROZPOČET OBCE HAŠKOVCOVA LHOTA PRO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</si>
</sst>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</borders>
  <cellStyleXfs count="2">
    <xf numFmtId="0" fontId="0" fillId="0" borderId="0" applyAlignment="0"/>
    <xf numFmtId="164" fontId="6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2" xfId="1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165" fontId="3" fillId="0" borderId="3" xfId="1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165" fontId="3" fillId="0" borderId="0" xfId="1" applyNumberFormat="1" applyFont="1" applyFill="1" applyAlignment="1">
      <alignment vertical="top"/>
    </xf>
    <xf numFmtId="49" fontId="3" fillId="0" borderId="4" xfId="0" applyNumberFormat="1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165" fontId="3" fillId="0" borderId="4" xfId="1" applyNumberFormat="1" applyFont="1" applyFill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49" fontId="3" fillId="0" borderId="5" xfId="0" applyNumberFormat="1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165" fontId="3" fillId="0" borderId="5" xfId="1" applyNumberFormat="1" applyFont="1" applyFill="1" applyBorder="1" applyAlignment="1">
      <alignment vertical="top"/>
    </xf>
    <xf numFmtId="165" fontId="5" fillId="0" borderId="0" xfId="1" applyNumberFormat="1" applyFont="1" applyAlignment="1">
      <alignment horizontal="center" vertical="top"/>
    </xf>
    <xf numFmtId="165" fontId="5" fillId="0" borderId="0" xfId="1" applyNumberFormat="1" applyFont="1" applyFill="1" applyAlignment="1">
      <alignment horizontal="center" vertical="top"/>
    </xf>
    <xf numFmtId="0" fontId="3" fillId="0" borderId="6" xfId="0" applyFont="1" applyBorder="1" applyAlignment="1">
      <alignment horizontal="left" vertical="top"/>
    </xf>
    <xf numFmtId="165" fontId="5" fillId="0" borderId="6" xfId="1" applyNumberFormat="1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165" fontId="3" fillId="0" borderId="1" xfId="1" applyNumberFormat="1" applyFont="1" applyFill="1" applyBorder="1" applyAlignment="1">
      <alignment vertical="top"/>
    </xf>
    <xf numFmtId="165" fontId="3" fillId="0" borderId="4" xfId="1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165" fontId="3" fillId="0" borderId="1" xfId="1" applyNumberFormat="1" applyFont="1" applyBorder="1" applyAlignment="1">
      <alignment horizontal="right" vertical="top"/>
    </xf>
    <xf numFmtId="165" fontId="3" fillId="0" borderId="1" xfId="1" applyNumberFormat="1" applyFont="1" applyFill="1" applyBorder="1" applyAlignment="1">
      <alignment horizontal="right"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Fill="1" applyAlignment="1">
      <alignment horizontal="right" vertical="top"/>
    </xf>
    <xf numFmtId="0" fontId="3" fillId="0" borderId="7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7" xfId="0" applyFont="1" applyBorder="1" applyAlignment="1">
      <alignment horizontal="left" vertical="top" wrapText="1"/>
    </xf>
    <xf numFmtId="165" fontId="3" fillId="0" borderId="7" xfId="1" applyNumberFormat="1" applyFont="1" applyFill="1" applyBorder="1" applyAlignment="1">
      <alignment vertical="top"/>
    </xf>
    <xf numFmtId="165" fontId="3" fillId="0" borderId="0" xfId="1" applyNumberFormat="1" applyFont="1" applyFill="1" applyAlignment="1">
      <alignment horizontal="left" vertical="top"/>
    </xf>
    <xf numFmtId="165" fontId="5" fillId="0" borderId="0" xfId="1" applyNumberFormat="1" applyFont="1" applyFill="1" applyAlignment="1">
      <alignment vertical="top"/>
    </xf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165" fontId="3" fillId="0" borderId="8" xfId="1" applyNumberFormat="1" applyFont="1" applyFill="1" applyBorder="1" applyAlignment="1">
      <alignment horizontal="center" vertical="top"/>
    </xf>
    <xf numFmtId="165" fontId="3" fillId="0" borderId="6" xfId="1" applyNumberFormat="1" applyFont="1" applyBorder="1" applyAlignment="1">
      <alignment horizontal="right" vertical="top"/>
    </xf>
    <xf numFmtId="165" fontId="3" fillId="0" borderId="6" xfId="1" applyNumberFormat="1" applyFont="1" applyFill="1" applyBorder="1" applyAlignment="1">
      <alignment horizontal="right" vertical="top"/>
    </xf>
    <xf numFmtId="0" fontId="5" fillId="2" borderId="6" xfId="0" applyFont="1" applyFill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2" borderId="7" xfId="0" applyFont="1" applyFill="1" applyBorder="1" applyAlignment="1">
      <alignment vertical="top"/>
    </xf>
    <xf numFmtId="165" fontId="3" fillId="0" borderId="7" xfId="1" applyNumberFormat="1" applyFont="1" applyFill="1" applyBorder="1" applyAlignment="1">
      <alignment horizontal="right" vertical="top"/>
    </xf>
    <xf numFmtId="0" fontId="5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165" fontId="7" fillId="0" borderId="1" xfId="1" applyNumberFormat="1" applyFont="1" applyBorder="1" applyAlignment="1">
      <alignment horizontal="right" vertical="top"/>
    </xf>
    <xf numFmtId="165" fontId="5" fillId="0" borderId="0" xfId="1" applyNumberFormat="1" applyFont="1" applyAlignment="1">
      <alignment horizontal="right" vertical="top"/>
    </xf>
    <xf numFmtId="0" fontId="5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 vertical="top"/>
    </xf>
    <xf numFmtId="165" fontId="3" fillId="0" borderId="9" xfId="1" applyNumberFormat="1" applyFont="1" applyBorder="1" applyAlignment="1">
      <alignment horizontal="left" vertical="top"/>
    </xf>
    <xf numFmtId="165" fontId="5" fillId="0" borderId="0" xfId="1" applyNumberFormat="1" applyFont="1" applyBorder="1" applyAlignment="1">
      <alignment horizontal="right" vertical="top"/>
    </xf>
    <xf numFmtId="165" fontId="5" fillId="0" borderId="10" xfId="1" applyNumberFormat="1" applyFont="1" applyBorder="1" applyAlignment="1">
      <alignment horizontal="right" vertical="top"/>
    </xf>
    <xf numFmtId="0" fontId="3" fillId="0" borderId="10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8" fillId="0" borderId="11" xfId="0" applyFont="1" applyBorder="1" applyAlignment="1">
      <alignment horizontal="center" vertical="top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495DF-441D-477F-87E3-ED9A9DF81632}">
  <dimension ref="A1:E116"/>
  <sheetViews>
    <sheetView tabSelected="1" zoomScaleNormal="100" workbookViewId="0">
      <pane ySplit="6" topLeftCell="A49" activePane="bottomLeft" state="frozen"/>
      <selection pane="bottomLeft" activeCell="D109" sqref="D109"/>
    </sheetView>
  </sheetViews>
  <sheetFormatPr defaultColWidth="9" defaultRowHeight="15" x14ac:dyDescent="0.25"/>
  <cols>
    <col min="1" max="1" width="10" style="1" customWidth="1"/>
    <col min="2" max="2" width="9" style="1" customWidth="1"/>
    <col min="3" max="3" width="43.140625" style="1" customWidth="1"/>
    <col min="4" max="4" width="17.85546875" style="2" customWidth="1"/>
    <col min="5" max="16384" width="9" style="1"/>
  </cols>
  <sheetData>
    <row r="1" spans="1:4" ht="45" customHeight="1" x14ac:dyDescent="0.25">
      <c r="A1" s="59" t="s">
        <v>0</v>
      </c>
      <c r="B1" s="59"/>
      <c r="C1" s="59"/>
      <c r="D1" s="59"/>
    </row>
    <row r="3" spans="1:4" ht="18.75" x14ac:dyDescent="0.25">
      <c r="A3" s="60" t="s">
        <v>91</v>
      </c>
      <c r="B3" s="60"/>
      <c r="C3" s="60"/>
      <c r="D3" s="60"/>
    </row>
    <row r="4" spans="1:4" ht="15.75" thickBot="1" x14ac:dyDescent="0.3"/>
    <row r="5" spans="1:4" ht="15" customHeight="1" x14ac:dyDescent="0.25">
      <c r="A5" s="3" t="s">
        <v>1</v>
      </c>
      <c r="D5" s="4">
        <v>2020</v>
      </c>
    </row>
    <row r="6" spans="1:4" ht="15" customHeight="1" thickBot="1" x14ac:dyDescent="0.3">
      <c r="A6" s="5" t="s">
        <v>2</v>
      </c>
      <c r="B6" s="5" t="s">
        <v>3</v>
      </c>
      <c r="C6" s="5" t="s">
        <v>4</v>
      </c>
      <c r="D6" s="6" t="s">
        <v>5</v>
      </c>
    </row>
    <row r="7" spans="1:4" ht="15.75" customHeight="1" x14ac:dyDescent="0.25">
      <c r="A7" s="7" t="s">
        <v>6</v>
      </c>
      <c r="B7" s="1">
        <v>1111</v>
      </c>
      <c r="C7" s="8" t="s">
        <v>7</v>
      </c>
      <c r="D7" s="9">
        <v>270000</v>
      </c>
    </row>
    <row r="8" spans="1:4" ht="15" customHeight="1" x14ac:dyDescent="0.25">
      <c r="A8" s="10" t="s">
        <v>6</v>
      </c>
      <c r="B8" s="11">
        <v>1112</v>
      </c>
      <c r="C8" s="11" t="s">
        <v>8</v>
      </c>
      <c r="D8" s="12">
        <v>4500</v>
      </c>
    </row>
    <row r="9" spans="1:4" ht="15" customHeight="1" x14ac:dyDescent="0.25">
      <c r="A9" s="10" t="s">
        <v>6</v>
      </c>
      <c r="B9" s="11">
        <v>1113</v>
      </c>
      <c r="C9" s="11" t="s">
        <v>9</v>
      </c>
      <c r="D9" s="12">
        <v>21000</v>
      </c>
    </row>
    <row r="10" spans="1:4" ht="15" customHeight="1" x14ac:dyDescent="0.25">
      <c r="A10" s="10" t="s">
        <v>6</v>
      </c>
      <c r="B10" s="11">
        <v>1121</v>
      </c>
      <c r="C10" s="11" t="s">
        <v>10</v>
      </c>
      <c r="D10" s="12">
        <v>208000</v>
      </c>
    </row>
    <row r="11" spans="1:4" ht="15" customHeight="1" x14ac:dyDescent="0.25">
      <c r="A11" s="10" t="s">
        <v>6</v>
      </c>
      <c r="B11" s="11">
        <v>1122</v>
      </c>
      <c r="C11" s="11" t="s">
        <v>11</v>
      </c>
      <c r="D11" s="12">
        <v>10000</v>
      </c>
    </row>
    <row r="12" spans="1:4" ht="15" customHeight="1" x14ac:dyDescent="0.25">
      <c r="A12" s="10" t="s">
        <v>6</v>
      </c>
      <c r="B12" s="11">
        <v>1211</v>
      </c>
      <c r="C12" s="11" t="s">
        <v>12</v>
      </c>
      <c r="D12" s="12">
        <v>450000</v>
      </c>
    </row>
    <row r="13" spans="1:4" ht="32.25" customHeight="1" x14ac:dyDescent="0.25">
      <c r="A13" s="10" t="s">
        <v>6</v>
      </c>
      <c r="B13" s="11">
        <v>1340</v>
      </c>
      <c r="C13" s="13" t="s">
        <v>13</v>
      </c>
      <c r="D13" s="12">
        <v>5570</v>
      </c>
    </row>
    <row r="14" spans="1:4" ht="15" customHeight="1" x14ac:dyDescent="0.25">
      <c r="A14" s="10" t="s">
        <v>6</v>
      </c>
      <c r="B14" s="11">
        <v>1341</v>
      </c>
      <c r="C14" s="11" t="s">
        <v>14</v>
      </c>
      <c r="D14" s="12">
        <v>1200</v>
      </c>
    </row>
    <row r="15" spans="1:4" ht="15" customHeight="1" x14ac:dyDescent="0.25">
      <c r="A15" s="10" t="s">
        <v>6</v>
      </c>
      <c r="B15" s="11">
        <v>1345</v>
      </c>
      <c r="C15" s="11" t="s">
        <v>15</v>
      </c>
      <c r="D15" s="12">
        <v>11000</v>
      </c>
    </row>
    <row r="16" spans="1:4" ht="29.25" customHeight="1" x14ac:dyDescent="0.25">
      <c r="A16" s="14" t="s">
        <v>6</v>
      </c>
      <c r="B16" s="13">
        <v>1382</v>
      </c>
      <c r="C16" s="13" t="s">
        <v>16</v>
      </c>
      <c r="D16" s="12">
        <v>10000</v>
      </c>
    </row>
    <row r="17" spans="1:4" ht="15" customHeight="1" x14ac:dyDescent="0.25">
      <c r="A17" s="10" t="s">
        <v>6</v>
      </c>
      <c r="B17" s="11">
        <v>1511</v>
      </c>
      <c r="C17" s="11" t="s">
        <v>17</v>
      </c>
      <c r="D17" s="12">
        <v>176000</v>
      </c>
    </row>
    <row r="18" spans="1:4" ht="30" customHeight="1" x14ac:dyDescent="0.25">
      <c r="A18" s="15" t="s">
        <v>6</v>
      </c>
      <c r="B18" s="16">
        <v>4111</v>
      </c>
      <c r="C18" s="17" t="s">
        <v>18</v>
      </c>
      <c r="D18" s="18"/>
    </row>
    <row r="19" spans="1:4" ht="30" customHeight="1" x14ac:dyDescent="0.25">
      <c r="A19" s="15" t="s">
        <v>6</v>
      </c>
      <c r="B19" s="16">
        <v>4112</v>
      </c>
      <c r="C19" s="17" t="s">
        <v>19</v>
      </c>
      <c r="D19" s="18">
        <v>69000</v>
      </c>
    </row>
    <row r="20" spans="1:4" ht="15" customHeight="1" x14ac:dyDescent="0.25">
      <c r="A20" s="7" t="s">
        <v>20</v>
      </c>
      <c r="D20" s="20">
        <f>SUM(D7:D19)</f>
        <v>1236270</v>
      </c>
    </row>
    <row r="21" spans="1:4" ht="8.25" customHeight="1" x14ac:dyDescent="0.25">
      <c r="D21" s="9"/>
    </row>
    <row r="22" spans="1:4" ht="15" customHeight="1" x14ac:dyDescent="0.25">
      <c r="A22" s="21" t="s">
        <v>21</v>
      </c>
      <c r="B22" s="21"/>
      <c r="C22" s="21"/>
      <c r="D22" s="22"/>
    </row>
    <row r="23" spans="1:4" x14ac:dyDescent="0.25">
      <c r="A23" s="23">
        <v>1031</v>
      </c>
      <c r="B23" s="23">
        <v>2111</v>
      </c>
      <c r="C23" s="23" t="s">
        <v>22</v>
      </c>
      <c r="D23" s="24">
        <v>60000</v>
      </c>
    </row>
    <row r="24" spans="1:4" ht="15" customHeight="1" x14ac:dyDescent="0.25">
      <c r="A24" s="1" t="s">
        <v>23</v>
      </c>
      <c r="D24" s="9">
        <f>D23</f>
        <v>60000</v>
      </c>
    </row>
    <row r="25" spans="1:4" ht="6.75" customHeight="1" x14ac:dyDescent="0.25">
      <c r="D25" s="9"/>
    </row>
    <row r="26" spans="1:4" ht="15" customHeight="1" x14ac:dyDescent="0.25">
      <c r="A26" s="21" t="s">
        <v>24</v>
      </c>
      <c r="B26" s="21"/>
      <c r="C26" s="21"/>
      <c r="D26" s="22"/>
    </row>
    <row r="27" spans="1:4" ht="15" customHeight="1" x14ac:dyDescent="0.25">
      <c r="A27" s="23">
        <v>2212</v>
      </c>
      <c r="B27" s="23">
        <v>2324</v>
      </c>
      <c r="C27" s="23" t="s">
        <v>25</v>
      </c>
      <c r="D27" s="24">
        <v>20000</v>
      </c>
    </row>
    <row r="28" spans="1:4" ht="15" customHeight="1" x14ac:dyDescent="0.25">
      <c r="A28" s="1" t="s">
        <v>26</v>
      </c>
      <c r="D28" s="9">
        <f>D27</f>
        <v>20000</v>
      </c>
    </row>
    <row r="29" spans="1:4" ht="6.75" customHeight="1" x14ac:dyDescent="0.25">
      <c r="D29" s="9"/>
    </row>
    <row r="30" spans="1:4" ht="15" customHeight="1" x14ac:dyDescent="0.25">
      <c r="A30" s="21" t="s">
        <v>27</v>
      </c>
      <c r="B30" s="21"/>
      <c r="C30" s="21"/>
      <c r="D30" s="22"/>
    </row>
    <row r="31" spans="1:4" ht="15" customHeight="1" x14ac:dyDescent="0.25">
      <c r="A31" s="23">
        <v>2310</v>
      </c>
      <c r="B31" s="23">
        <v>2132</v>
      </c>
      <c r="C31" s="23" t="s">
        <v>28</v>
      </c>
      <c r="D31" s="24">
        <v>46860</v>
      </c>
    </row>
    <row r="32" spans="1:4" ht="15" customHeight="1" x14ac:dyDescent="0.25">
      <c r="A32" s="1" t="s">
        <v>29</v>
      </c>
      <c r="D32" s="9">
        <f>D31</f>
        <v>46860</v>
      </c>
    </row>
    <row r="33" spans="1:4" ht="6.75" customHeight="1" x14ac:dyDescent="0.25">
      <c r="D33" s="9"/>
    </row>
    <row r="34" spans="1:4" ht="15" customHeight="1" x14ac:dyDescent="0.25">
      <c r="A34" s="21" t="s">
        <v>30</v>
      </c>
      <c r="B34" s="21"/>
      <c r="C34" s="21"/>
      <c r="D34" s="22"/>
    </row>
    <row r="35" spans="1:4" ht="15" customHeight="1" x14ac:dyDescent="0.25">
      <c r="A35" s="23">
        <v>3722</v>
      </c>
      <c r="B35" s="23">
        <v>2111</v>
      </c>
      <c r="C35" s="23" t="s">
        <v>22</v>
      </c>
      <c r="D35" s="24">
        <v>15000</v>
      </c>
    </row>
    <row r="36" spans="1:4" ht="15" customHeight="1" x14ac:dyDescent="0.25">
      <c r="A36" s="1" t="s">
        <v>31</v>
      </c>
      <c r="D36" s="9">
        <f>D35</f>
        <v>15000</v>
      </c>
    </row>
    <row r="37" spans="1:4" ht="5.25" customHeight="1" x14ac:dyDescent="0.25">
      <c r="D37" s="9"/>
    </row>
    <row r="38" spans="1:4" ht="15" customHeight="1" x14ac:dyDescent="0.25">
      <c r="A38" s="21" t="s">
        <v>32</v>
      </c>
      <c r="B38" s="21"/>
      <c r="C38" s="21"/>
      <c r="D38" s="22"/>
    </row>
    <row r="39" spans="1:4" ht="15" customHeight="1" x14ac:dyDescent="0.25">
      <c r="A39" s="23">
        <v>3725</v>
      </c>
      <c r="B39" s="23">
        <v>2111</v>
      </c>
      <c r="C39" s="23" t="s">
        <v>22</v>
      </c>
      <c r="D39" s="24">
        <v>35000</v>
      </c>
    </row>
    <row r="40" spans="1:4" ht="15" customHeight="1" x14ac:dyDescent="0.25">
      <c r="A40" s="1" t="s">
        <v>33</v>
      </c>
      <c r="D40" s="9">
        <f>D39</f>
        <v>35000</v>
      </c>
    </row>
    <row r="41" spans="1:4" ht="5.25" customHeight="1" x14ac:dyDescent="0.25">
      <c r="D41" s="9"/>
    </row>
    <row r="42" spans="1:4" ht="15" customHeight="1" x14ac:dyDescent="0.25">
      <c r="A42" s="21" t="s">
        <v>34</v>
      </c>
      <c r="B42" s="21"/>
      <c r="C42" s="21"/>
      <c r="D42" s="22"/>
    </row>
    <row r="43" spans="1:4" ht="15" customHeight="1" x14ac:dyDescent="0.25">
      <c r="A43" s="11">
        <v>6171</v>
      </c>
      <c r="B43" s="11">
        <v>2131</v>
      </c>
      <c r="C43" s="11" t="s">
        <v>35</v>
      </c>
      <c r="D43" s="25">
        <v>20000</v>
      </c>
    </row>
    <row r="44" spans="1:4" ht="15" customHeight="1" x14ac:dyDescent="0.25">
      <c r="A44" s="23">
        <v>6171</v>
      </c>
      <c r="B44" s="23">
        <v>2132</v>
      </c>
      <c r="C44" s="26" t="s">
        <v>36</v>
      </c>
      <c r="D44" s="28">
        <v>30000</v>
      </c>
    </row>
    <row r="45" spans="1:4" ht="15" customHeight="1" x14ac:dyDescent="0.25">
      <c r="A45" s="1" t="s">
        <v>37</v>
      </c>
      <c r="D45" s="30">
        <f>SUM(D43:D44)</f>
        <v>50000</v>
      </c>
    </row>
    <row r="46" spans="1:4" ht="6" customHeight="1" x14ac:dyDescent="0.25">
      <c r="D46" s="9"/>
    </row>
    <row r="47" spans="1:4" ht="15" customHeight="1" x14ac:dyDescent="0.25">
      <c r="A47" s="21" t="s">
        <v>38</v>
      </c>
      <c r="B47" s="21"/>
      <c r="C47" s="21"/>
      <c r="D47" s="22"/>
    </row>
    <row r="48" spans="1:4" ht="15" customHeight="1" x14ac:dyDescent="0.25">
      <c r="A48" s="11">
        <v>6310</v>
      </c>
      <c r="B48" s="11">
        <v>2141</v>
      </c>
      <c r="C48" s="11" t="s">
        <v>39</v>
      </c>
      <c r="D48" s="12">
        <v>1000</v>
      </c>
    </row>
    <row r="49" spans="1:4" ht="15" customHeight="1" x14ac:dyDescent="0.25">
      <c r="A49" s="31" t="s">
        <v>40</v>
      </c>
      <c r="B49" s="32" t="s">
        <v>41</v>
      </c>
      <c r="C49" s="33" t="s">
        <v>42</v>
      </c>
      <c r="D49" s="34">
        <v>100</v>
      </c>
    </row>
    <row r="50" spans="1:4" ht="15" customHeight="1" x14ac:dyDescent="0.25">
      <c r="A50" s="1" t="s">
        <v>43</v>
      </c>
      <c r="D50" s="35">
        <f>SUM(D48:D49)</f>
        <v>1100</v>
      </c>
    </row>
    <row r="51" spans="1:4" ht="6.75" customHeight="1" x14ac:dyDescent="0.25">
      <c r="A51" s="23"/>
      <c r="B51" s="23"/>
      <c r="C51" s="23"/>
      <c r="D51" s="24"/>
    </row>
    <row r="52" spans="1:4" ht="15" customHeight="1" x14ac:dyDescent="0.25">
      <c r="A52" s="3" t="s">
        <v>44</v>
      </c>
      <c r="D52" s="36">
        <f>D50+D45+D40+D36+D28+D24+D20+D32</f>
        <v>1464230</v>
      </c>
    </row>
    <row r="53" spans="1:4" ht="27" customHeight="1" x14ac:dyDescent="0.25"/>
    <row r="54" spans="1:4" ht="15" customHeight="1" x14ac:dyDescent="0.25">
      <c r="A54" s="37"/>
      <c r="B54" s="37"/>
      <c r="C54" s="37"/>
    </row>
    <row r="55" spans="1:4" ht="15" customHeight="1" x14ac:dyDescent="0.25">
      <c r="A55" s="3" t="s">
        <v>45</v>
      </c>
      <c r="D55" s="38"/>
    </row>
    <row r="56" spans="1:4" ht="15" customHeight="1" x14ac:dyDescent="0.25">
      <c r="A56" s="39" t="s">
        <v>2</v>
      </c>
      <c r="B56" s="39" t="s">
        <v>3</v>
      </c>
      <c r="C56" s="39" t="s">
        <v>4</v>
      </c>
      <c r="D56" s="40"/>
    </row>
    <row r="57" spans="1:4" ht="15" customHeight="1" x14ac:dyDescent="0.25"/>
    <row r="58" spans="1:4" ht="15" customHeight="1" x14ac:dyDescent="0.25">
      <c r="A58" s="21">
        <v>1031</v>
      </c>
      <c r="B58" s="21"/>
      <c r="C58" s="21" t="s">
        <v>21</v>
      </c>
      <c r="D58" s="42">
        <v>95000</v>
      </c>
    </row>
    <row r="59" spans="1:4" ht="15" customHeight="1" x14ac:dyDescent="0.25">
      <c r="A59" s="11">
        <v>2212</v>
      </c>
      <c r="B59" s="11"/>
      <c r="C59" s="11" t="s">
        <v>24</v>
      </c>
      <c r="D59" s="25">
        <v>100000</v>
      </c>
    </row>
    <row r="60" spans="1:4" ht="15" customHeight="1" x14ac:dyDescent="0.25">
      <c r="A60" s="11">
        <v>2310</v>
      </c>
      <c r="B60" s="11"/>
      <c r="C60" t="s">
        <v>46</v>
      </c>
      <c r="D60" s="25">
        <v>47000</v>
      </c>
    </row>
    <row r="61" spans="1:4" ht="15" customHeight="1" x14ac:dyDescent="0.25">
      <c r="A61" s="11">
        <v>2321</v>
      </c>
      <c r="B61" s="11"/>
      <c r="C61" s="13" t="s">
        <v>47</v>
      </c>
      <c r="D61" s="25">
        <v>10000</v>
      </c>
    </row>
    <row r="62" spans="1:4" ht="15" customHeight="1" x14ac:dyDescent="0.25">
      <c r="A62" s="11">
        <v>3319</v>
      </c>
      <c r="B62" s="11"/>
      <c r="C62" s="11" t="s">
        <v>48</v>
      </c>
      <c r="D62" s="25">
        <v>20000</v>
      </c>
    </row>
    <row r="63" spans="1:4" ht="30" customHeight="1" x14ac:dyDescent="0.25">
      <c r="A63" s="11">
        <v>3399</v>
      </c>
      <c r="B63" s="11"/>
      <c r="C63" s="13" t="s">
        <v>49</v>
      </c>
      <c r="D63" s="12">
        <v>60000</v>
      </c>
    </row>
    <row r="64" spans="1:4" ht="27.75" customHeight="1" x14ac:dyDescent="0.25">
      <c r="A64" s="11">
        <v>3631</v>
      </c>
      <c r="B64" s="11"/>
      <c r="C64" s="11" t="s">
        <v>50</v>
      </c>
      <c r="D64" s="25">
        <v>44000</v>
      </c>
    </row>
    <row r="65" spans="1:4" ht="15" customHeight="1" x14ac:dyDescent="0.25">
      <c r="A65" s="11">
        <v>3639</v>
      </c>
      <c r="B65" s="11"/>
      <c r="C65" s="11" t="s">
        <v>51</v>
      </c>
      <c r="D65" s="25">
        <v>300000</v>
      </c>
    </row>
    <row r="66" spans="1:4" ht="29.25" customHeight="1" x14ac:dyDescent="0.25">
      <c r="A66" s="11">
        <v>3722</v>
      </c>
      <c r="B66" s="11"/>
      <c r="C66" s="11" t="s">
        <v>30</v>
      </c>
      <c r="D66" s="25">
        <v>150000</v>
      </c>
    </row>
    <row r="67" spans="1:4" ht="15" customHeight="1" x14ac:dyDescent="0.25">
      <c r="A67" s="11">
        <v>3745</v>
      </c>
      <c r="B67" s="11"/>
      <c r="C67" s="11" t="s">
        <v>52</v>
      </c>
      <c r="D67" s="25">
        <v>50000</v>
      </c>
    </row>
    <row r="68" spans="1:4" ht="15" customHeight="1" x14ac:dyDescent="0.25">
      <c r="A68" s="11">
        <v>5512</v>
      </c>
      <c r="B68" s="11"/>
      <c r="C68" s="11" t="s">
        <v>53</v>
      </c>
      <c r="D68" s="25">
        <v>5000</v>
      </c>
    </row>
    <row r="69" spans="1:4" ht="15" customHeight="1" x14ac:dyDescent="0.25">
      <c r="D69" s="30"/>
    </row>
    <row r="70" spans="1:4" ht="15" customHeight="1" x14ac:dyDescent="0.25">
      <c r="A70" s="21" t="s">
        <v>54</v>
      </c>
      <c r="B70" s="21"/>
      <c r="C70" s="21"/>
      <c r="D70" s="42"/>
    </row>
    <row r="71" spans="1:4" ht="15" customHeight="1" x14ac:dyDescent="0.25">
      <c r="A71" s="11">
        <v>6112</v>
      </c>
      <c r="B71" s="11">
        <v>5023</v>
      </c>
      <c r="C71" s="11" t="s">
        <v>55</v>
      </c>
      <c r="D71" s="25">
        <v>350000</v>
      </c>
    </row>
    <row r="72" spans="1:4" ht="15" customHeight="1" x14ac:dyDescent="0.25">
      <c r="A72" s="23">
        <v>6112</v>
      </c>
      <c r="B72" s="23">
        <v>5032</v>
      </c>
      <c r="C72" s="23" t="s">
        <v>56</v>
      </c>
      <c r="D72" s="28">
        <v>34000</v>
      </c>
    </row>
    <row r="73" spans="1:4" ht="15" customHeight="1" x14ac:dyDescent="0.25">
      <c r="A73" s="1" t="s">
        <v>57</v>
      </c>
      <c r="D73" s="30">
        <f>SUM(D71:D72)</f>
        <v>384000</v>
      </c>
    </row>
    <row r="74" spans="1:4" ht="15" customHeight="1" x14ac:dyDescent="0.25">
      <c r="D74" s="30"/>
    </row>
    <row r="75" spans="1:4" ht="15" customHeight="1" x14ac:dyDescent="0.25">
      <c r="A75" s="21" t="s">
        <v>34</v>
      </c>
      <c r="B75" s="21"/>
      <c r="C75" s="21"/>
      <c r="D75" s="42"/>
    </row>
    <row r="76" spans="1:4" ht="30" customHeight="1" x14ac:dyDescent="0.25">
      <c r="A76" s="11">
        <v>6171</v>
      </c>
      <c r="B76" s="11">
        <v>5021</v>
      </c>
      <c r="C76" s="11" t="s">
        <v>58</v>
      </c>
      <c r="D76" s="12">
        <v>50000</v>
      </c>
    </row>
    <row r="77" spans="1:4" ht="15" customHeight="1" x14ac:dyDescent="0.25">
      <c r="A77" s="11">
        <v>6171</v>
      </c>
      <c r="B77" s="11">
        <v>5136</v>
      </c>
      <c r="C77" s="11" t="s">
        <v>59</v>
      </c>
      <c r="D77" s="12">
        <v>4000</v>
      </c>
    </row>
    <row r="78" spans="1:4" ht="15" customHeight="1" x14ac:dyDescent="0.25">
      <c r="A78" s="11">
        <v>6171</v>
      </c>
      <c r="B78" s="11">
        <v>5137</v>
      </c>
      <c r="C78" s="11" t="s">
        <v>60</v>
      </c>
      <c r="D78" s="12">
        <v>10000</v>
      </c>
    </row>
    <row r="79" spans="1:4" ht="15" customHeight="1" x14ac:dyDescent="0.25">
      <c r="A79" s="11">
        <v>6171</v>
      </c>
      <c r="B79" s="11">
        <v>5139</v>
      </c>
      <c r="C79" s="11" t="s">
        <v>61</v>
      </c>
      <c r="D79" s="12">
        <v>20000</v>
      </c>
    </row>
    <row r="80" spans="1:4" ht="15" customHeight="1" x14ac:dyDescent="0.25">
      <c r="A80" s="11">
        <v>6171</v>
      </c>
      <c r="B80" s="11">
        <v>5151</v>
      </c>
      <c r="C80" s="11" t="s">
        <v>62</v>
      </c>
      <c r="D80" s="12">
        <v>2000</v>
      </c>
    </row>
    <row r="81" spans="1:4" ht="28.5" customHeight="1" x14ac:dyDescent="0.25">
      <c r="A81" s="11">
        <v>6171</v>
      </c>
      <c r="B81" s="11">
        <v>5154</v>
      </c>
      <c r="C81" s="11" t="s">
        <v>63</v>
      </c>
      <c r="D81" s="12">
        <f>35000-17000</f>
        <v>18000</v>
      </c>
    </row>
    <row r="82" spans="1:4" ht="15" customHeight="1" x14ac:dyDescent="0.25">
      <c r="A82" s="11">
        <v>6171</v>
      </c>
      <c r="B82" s="11">
        <v>5161</v>
      </c>
      <c r="C82" s="11" t="s">
        <v>64</v>
      </c>
      <c r="D82" s="12">
        <v>1000</v>
      </c>
    </row>
    <row r="83" spans="1:4" ht="15" customHeight="1" x14ac:dyDescent="0.25">
      <c r="A83" s="11">
        <v>6171</v>
      </c>
      <c r="B83" s="11">
        <v>5162</v>
      </c>
      <c r="C83" s="11" t="s">
        <v>65</v>
      </c>
      <c r="D83" s="12">
        <v>7000</v>
      </c>
    </row>
    <row r="84" spans="1:4" ht="15" customHeight="1" x14ac:dyDescent="0.25">
      <c r="A84" s="11">
        <v>6171</v>
      </c>
      <c r="B84" s="11">
        <v>5163</v>
      </c>
      <c r="C84" s="11" t="s">
        <v>66</v>
      </c>
      <c r="D84" s="12">
        <v>4000</v>
      </c>
    </row>
    <row r="85" spans="1:4" ht="15" customHeight="1" x14ac:dyDescent="0.25">
      <c r="A85" s="11">
        <v>6171</v>
      </c>
      <c r="B85" s="11">
        <v>5169</v>
      </c>
      <c r="C85" s="11" t="s">
        <v>67</v>
      </c>
      <c r="D85" s="12">
        <v>35000</v>
      </c>
    </row>
    <row r="86" spans="1:4" ht="15" customHeight="1" x14ac:dyDescent="0.25">
      <c r="A86" s="11">
        <v>6171</v>
      </c>
      <c r="B86" s="11">
        <v>5171</v>
      </c>
      <c r="C86" s="11" t="s">
        <v>68</v>
      </c>
      <c r="D86" s="25">
        <v>5000</v>
      </c>
    </row>
    <row r="87" spans="1:4" ht="15" customHeight="1" x14ac:dyDescent="0.25">
      <c r="A87" s="11">
        <v>6171</v>
      </c>
      <c r="B87" s="11">
        <v>5173</v>
      </c>
      <c r="C87" s="11" t="s">
        <v>69</v>
      </c>
      <c r="D87" s="12">
        <v>5000</v>
      </c>
    </row>
    <row r="88" spans="1:4" ht="15" customHeight="1" x14ac:dyDescent="0.25">
      <c r="A88" s="11">
        <v>6171</v>
      </c>
      <c r="B88" s="11">
        <v>5175</v>
      </c>
      <c r="C88" s="11" t="s">
        <v>70</v>
      </c>
      <c r="D88" s="12">
        <v>1000</v>
      </c>
    </row>
    <row r="89" spans="1:4" ht="29.25" customHeight="1" x14ac:dyDescent="0.25">
      <c r="A89" s="23">
        <v>6171</v>
      </c>
      <c r="B89" s="23">
        <v>5321</v>
      </c>
      <c r="C89" s="23" t="s">
        <v>71</v>
      </c>
      <c r="D89" s="24">
        <v>1000</v>
      </c>
    </row>
    <row r="90" spans="1:4" ht="15" customHeight="1" x14ac:dyDescent="0.25">
      <c r="A90" s="1" t="s">
        <v>37</v>
      </c>
      <c r="D90" s="30">
        <f>SUM(D76:D89)</f>
        <v>163000</v>
      </c>
    </row>
    <row r="91" spans="1:4" ht="15" customHeight="1" x14ac:dyDescent="0.25">
      <c r="C91" s="2"/>
      <c r="D91" s="30"/>
    </row>
    <row r="92" spans="1:4" ht="15" customHeight="1" x14ac:dyDescent="0.25">
      <c r="A92" s="43" t="s">
        <v>72</v>
      </c>
      <c r="B92" s="43"/>
      <c r="C92" s="44"/>
      <c r="D92" s="42"/>
    </row>
    <row r="93" spans="1:4" ht="33" customHeight="1" x14ac:dyDescent="0.25">
      <c r="A93" s="45" t="s">
        <v>73</v>
      </c>
      <c r="B93" s="45" t="s">
        <v>74</v>
      </c>
      <c r="C93" s="45" t="s">
        <v>66</v>
      </c>
      <c r="D93" s="46">
        <v>5000</v>
      </c>
    </row>
    <row r="94" spans="1:4" ht="15" customHeight="1" x14ac:dyDescent="0.25">
      <c r="A94" s="47" t="s">
        <v>75</v>
      </c>
      <c r="B94" s="48"/>
      <c r="C94" s="48"/>
      <c r="D94" s="30">
        <f>D93</f>
        <v>5000</v>
      </c>
    </row>
    <row r="95" spans="1:4" ht="15" customHeight="1" x14ac:dyDescent="0.25"/>
    <row r="96" spans="1:4" ht="15" customHeight="1" x14ac:dyDescent="0.25">
      <c r="A96" s="21" t="s">
        <v>76</v>
      </c>
      <c r="B96" s="21"/>
      <c r="C96" s="21"/>
      <c r="D96" s="44"/>
    </row>
    <row r="97" spans="1:4" ht="15" customHeight="1" x14ac:dyDescent="0.25">
      <c r="A97" s="23">
        <v>6399</v>
      </c>
      <c r="B97" s="23">
        <v>5362</v>
      </c>
      <c r="C97" s="23" t="s">
        <v>77</v>
      </c>
      <c r="D97" s="28">
        <v>5000</v>
      </c>
    </row>
    <row r="98" spans="1:4" ht="15" customHeight="1" x14ac:dyDescent="0.25">
      <c r="A98" s="1" t="s">
        <v>78</v>
      </c>
      <c r="D98" s="30">
        <f>D97</f>
        <v>5000</v>
      </c>
    </row>
    <row r="99" spans="1:4" ht="15" customHeight="1" x14ac:dyDescent="0.25">
      <c r="D99" s="30"/>
    </row>
    <row r="100" spans="1:4" ht="15" customHeight="1" x14ac:dyDescent="0.25">
      <c r="A100" s="43" t="s">
        <v>79</v>
      </c>
      <c r="B100" s="43"/>
      <c r="C100" s="43"/>
      <c r="D100" s="42"/>
    </row>
    <row r="101" spans="1:4" ht="30.75" customHeight="1" x14ac:dyDescent="0.25">
      <c r="A101" s="49" t="s">
        <v>80</v>
      </c>
      <c r="B101" s="49" t="s">
        <v>81</v>
      </c>
      <c r="C101" s="50" t="s">
        <v>82</v>
      </c>
      <c r="D101" s="28">
        <v>9200</v>
      </c>
    </row>
    <row r="102" spans="1:4" ht="15" customHeight="1" x14ac:dyDescent="0.25">
      <c r="A102" s="47" t="s">
        <v>83</v>
      </c>
      <c r="B102" s="48"/>
      <c r="C102" s="48"/>
      <c r="D102" s="29">
        <f>D101</f>
        <v>9200</v>
      </c>
    </row>
    <row r="103" spans="1:4" ht="15" customHeight="1" x14ac:dyDescent="0.25">
      <c r="D103" s="29"/>
    </row>
    <row r="104" spans="1:4" ht="15" customHeight="1" x14ac:dyDescent="0.25">
      <c r="A104" s="21" t="s">
        <v>84</v>
      </c>
      <c r="B104" s="21"/>
      <c r="C104" s="21"/>
      <c r="D104" s="41"/>
    </row>
    <row r="105" spans="1:4" ht="30.75" customHeight="1" x14ac:dyDescent="0.25">
      <c r="A105" s="23">
        <v>6409</v>
      </c>
      <c r="B105" s="23">
        <v>5222</v>
      </c>
      <c r="C105" s="26" t="s">
        <v>85</v>
      </c>
      <c r="D105" s="51">
        <v>1000</v>
      </c>
    </row>
    <row r="106" spans="1:4" ht="15.75" customHeight="1" x14ac:dyDescent="0.25">
      <c r="A106" s="1" t="s">
        <v>86</v>
      </c>
      <c r="D106" s="29">
        <f>D105</f>
        <v>1000</v>
      </c>
    </row>
    <row r="107" spans="1:4" ht="15" customHeight="1" x14ac:dyDescent="0.25">
      <c r="A107" s="23"/>
      <c r="B107" s="23"/>
      <c r="C107" s="23"/>
      <c r="D107" s="27"/>
    </row>
    <row r="108" spans="1:4" ht="15" customHeight="1" x14ac:dyDescent="0.25">
      <c r="A108" s="3" t="s">
        <v>87</v>
      </c>
      <c r="D108" s="52">
        <f>D106+D102+D98+D94+D90+D73+D68+D67+D66+D65+D64+D63+D62+D61+D60+D59+D58</f>
        <v>1448200</v>
      </c>
    </row>
    <row r="109" spans="1:4" ht="15" customHeight="1" x14ac:dyDescent="0.25">
      <c r="A109" s="3"/>
    </row>
    <row r="110" spans="1:4" ht="30.75" customHeight="1" thickBot="1" x14ac:dyDescent="0.3">
      <c r="A110" s="53" t="s">
        <v>88</v>
      </c>
      <c r="B110" s="54"/>
      <c r="C110" s="54"/>
      <c r="D110" s="55"/>
    </row>
    <row r="111" spans="1:4" ht="33" customHeight="1" x14ac:dyDescent="0.25">
      <c r="B111" s="1">
        <v>8115</v>
      </c>
      <c r="C111" s="8" t="s">
        <v>89</v>
      </c>
      <c r="D111" s="56">
        <f>D108-D52</f>
        <v>-16030</v>
      </c>
    </row>
    <row r="112" spans="1:4" ht="15" customHeight="1" x14ac:dyDescent="0.25">
      <c r="D112" s="19"/>
    </row>
    <row r="113" spans="1:5" ht="15" customHeight="1" x14ac:dyDescent="0.25"/>
    <row r="114" spans="1:5" x14ac:dyDescent="0.25">
      <c r="A114" s="3"/>
    </row>
    <row r="115" spans="1:5" x14ac:dyDescent="0.25">
      <c r="D115" s="57"/>
      <c r="E115" s="58"/>
    </row>
    <row r="116" spans="1:5" x14ac:dyDescent="0.25">
      <c r="D116" s="61" t="s">
        <v>90</v>
      </c>
      <c r="E116" s="61"/>
    </row>
  </sheetData>
  <mergeCells count="3">
    <mergeCell ref="A1:D1"/>
    <mergeCell ref="A3:D3"/>
    <mergeCell ref="D116:E11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Haškovcova Lhota</cp:lastModifiedBy>
  <dcterms:created xsi:type="dcterms:W3CDTF">2019-11-08T07:19:14Z</dcterms:created>
  <dcterms:modified xsi:type="dcterms:W3CDTF">2020-04-30T06:52:52Z</dcterms:modified>
</cp:coreProperties>
</file>