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Rozpočet\2019\"/>
    </mc:Choice>
  </mc:AlternateContent>
  <xr:revisionPtr revIDLastSave="0" documentId="13_ncr:1_{ED4D37F8-1A59-4FB4-858E-DE0329A6680B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rozpočet 2019" sheetId="4" r:id="rId1"/>
  </sheets>
  <calcPr calcId="181029"/>
  <fileRecoveryPr autoRecover="0"/>
</workbook>
</file>

<file path=xl/calcChain.xml><?xml version="1.0" encoding="utf-8"?>
<calcChain xmlns="http://schemas.openxmlformats.org/spreadsheetml/2006/main">
  <c r="D102" i="4" l="1"/>
  <c r="D98" i="4"/>
  <c r="D94" i="4"/>
  <c r="D90" i="4"/>
  <c r="D77" i="4"/>
  <c r="D86" i="4" s="1"/>
  <c r="D69" i="4"/>
  <c r="D45" i="4"/>
  <c r="D40" i="4"/>
  <c r="D35" i="4"/>
  <c r="D31" i="4"/>
  <c r="D27" i="4"/>
  <c r="D23" i="4"/>
  <c r="D19" i="4"/>
  <c r="D47" i="4" l="1"/>
  <c r="D104" i="4"/>
  <c r="D107" i="4" l="1"/>
</calcChain>
</file>

<file path=xl/sharedStrings.xml><?xml version="1.0" encoding="utf-8"?>
<sst xmlns="http://schemas.openxmlformats.org/spreadsheetml/2006/main" count="134" uniqueCount="111">
  <si>
    <t>Rozpočtové výdaje celkem:</t>
  </si>
  <si>
    <t>Celkem za 6409:</t>
  </si>
  <si>
    <t>Neinvestiční transfery občanským sdružením</t>
  </si>
  <si>
    <t>Ostatní činnosti j.n.</t>
  </si>
  <si>
    <t>Celkem za 6399:</t>
  </si>
  <si>
    <t>Platby daní a poplatků státnímu rozpočtu</t>
  </si>
  <si>
    <t>Ostatní finanční operace</t>
  </si>
  <si>
    <t>Celkem za 6171:</t>
  </si>
  <si>
    <t>Neinvestiční transfery obcím</t>
  </si>
  <si>
    <t>Pohoštění</t>
  </si>
  <si>
    <t>Cestovné (tuzemské i zahraniční)</t>
  </si>
  <si>
    <t>Opravy a udržování</t>
  </si>
  <si>
    <t>Nákup ostatních služeb</t>
  </si>
  <si>
    <t>Služby peněžních ústavů</t>
  </si>
  <si>
    <t>Služby telekomunikací a radiokomunikací</t>
  </si>
  <si>
    <t>Služby pošt</t>
  </si>
  <si>
    <t>Elektrická energie</t>
  </si>
  <si>
    <t>Nákup materiálu j.n.</t>
  </si>
  <si>
    <t>Drobný hmotný dlouhodobý majetek</t>
  </si>
  <si>
    <t>Knihy, učební pomůcky a tisk</t>
  </si>
  <si>
    <t>Ostatní osobní výdaje</t>
  </si>
  <si>
    <t>Činnost místní správy</t>
  </si>
  <si>
    <t>Celkem za 6112:</t>
  </si>
  <si>
    <t>Povinné poj.na veřejné zdravotní pojištění</t>
  </si>
  <si>
    <t>Odměny členů zastupitelstva obcí a krajů</t>
  </si>
  <si>
    <t>Zastupitelstva obcí</t>
  </si>
  <si>
    <t>Požární ochrana - dobrovolná část</t>
  </si>
  <si>
    <t>Péče o vzhled obcí a veřejnou zeleň</t>
  </si>
  <si>
    <t>Sběr a svoz komunálních odpadů</t>
  </si>
  <si>
    <t>Veřejné osvětlení</t>
  </si>
  <si>
    <t>Ostatní záležitosti kultury, církví a sděl.prostř.</t>
  </si>
  <si>
    <t>Ostatní záležitosti kultury</t>
  </si>
  <si>
    <t>Odvádění a čištění odpadních vod a nakl.s kaly</t>
  </si>
  <si>
    <t>Silnice</t>
  </si>
  <si>
    <t>Rybářství</t>
  </si>
  <si>
    <t>Pěstební činnost</t>
  </si>
  <si>
    <t>Návrh v Kč</t>
  </si>
  <si>
    <t>Text</t>
  </si>
  <si>
    <t>Položka</t>
  </si>
  <si>
    <t>Paragraf</t>
  </si>
  <si>
    <t>II. Rozpočtové výdaje</t>
  </si>
  <si>
    <t>Rozpočtové příjmy celkem:</t>
  </si>
  <si>
    <t>Celkem za 6310:</t>
  </si>
  <si>
    <t>Příjmy z úroků (část)</t>
  </si>
  <si>
    <t>Obecné příjmy a výdaje z finančních operací</t>
  </si>
  <si>
    <t>Přijmy z pronájmu ost. nemovit. a jejich částí</t>
  </si>
  <si>
    <t>Celkem za 3725:</t>
  </si>
  <si>
    <t>Příjmy z poskytování služeb a výrobků</t>
  </si>
  <si>
    <t>Využívání a zneškodňování komun.odpadů</t>
  </si>
  <si>
    <t>Celkem za 3722:</t>
  </si>
  <si>
    <t>Celkem za 2212:</t>
  </si>
  <si>
    <t>Přijaté nekapitálové příspěvky a náhrady</t>
  </si>
  <si>
    <t>Celkem za 1031:</t>
  </si>
  <si>
    <t>Celkem za 0000:</t>
  </si>
  <si>
    <t>Neinv.př.transfery ze SR v rámci souhr.dot.vztahu</t>
  </si>
  <si>
    <t>0000</t>
  </si>
  <si>
    <t>Daň z nemovitostí</t>
  </si>
  <si>
    <t>Poplatek z ubytovací kapacity</t>
  </si>
  <si>
    <t>Poplatek ze psů</t>
  </si>
  <si>
    <t>Daň z přidané hodnoty</t>
  </si>
  <si>
    <t>Daň z příjmů právnických osob za obce</t>
  </si>
  <si>
    <t>Daň z příjmů právnických osob</t>
  </si>
  <si>
    <t>Daň z příjmů fyzických osob z kapit. výnosů</t>
  </si>
  <si>
    <t>Daň z příjmů fyzických osob ze SVČ</t>
  </si>
  <si>
    <t>Daň z příjmů fyzických osob ze záv.čin. a fun.pož.</t>
  </si>
  <si>
    <t>I. Rozpočtové příjmy</t>
  </si>
  <si>
    <t>Příjmy z pronájmu pozemků</t>
  </si>
  <si>
    <t>Popis</t>
  </si>
  <si>
    <t>dotace na provoz</t>
  </si>
  <si>
    <t>těžba dřeva</t>
  </si>
  <si>
    <t>známky na popelnice</t>
  </si>
  <si>
    <t>za vytříděný odpad</t>
  </si>
  <si>
    <t>les</t>
  </si>
  <si>
    <t>daň z příjmu obce</t>
  </si>
  <si>
    <t>III. Financování</t>
  </si>
  <si>
    <t>Změna stavu krátkodobých prostředků na bankovních účtech</t>
  </si>
  <si>
    <t>Komunální služby a územní rozvoj j.n.</t>
  </si>
  <si>
    <t>Odvod loterií a podobných her kromě výh. hrac. př.</t>
  </si>
  <si>
    <t>6310</t>
  </si>
  <si>
    <t>2329</t>
  </si>
  <si>
    <t>Ostatní nedaňové příjmy jinde nezařazené</t>
  </si>
  <si>
    <t>Pojištění funkčně nespecifikované</t>
  </si>
  <si>
    <t>6320</t>
  </si>
  <si>
    <t>5163</t>
  </si>
  <si>
    <t>Celkem za 6320:</t>
  </si>
  <si>
    <t>Finanční vypořádání minulých let</t>
  </si>
  <si>
    <t>6402</t>
  </si>
  <si>
    <t>5366</t>
  </si>
  <si>
    <t>Výdaje finan. vypoř. min. let mezi krajem a obcemi</t>
  </si>
  <si>
    <t>Celkem za 6402:</t>
  </si>
  <si>
    <t>příjmy z popl. za odpady</t>
  </si>
  <si>
    <t>příspěvek společnosti IVET</t>
  </si>
  <si>
    <t>příjmy z pronájmu od Radka Doudy</t>
  </si>
  <si>
    <t>příjmy od Vodárenského sdružení</t>
  </si>
  <si>
    <t>příjmy z úroků (účet ČNB)</t>
  </si>
  <si>
    <t>příjmy z úroků (účty KB)</t>
  </si>
  <si>
    <t>násada do rybníka</t>
  </si>
  <si>
    <t>vedení kronika</t>
  </si>
  <si>
    <t>MDŽ, dětský den, ukončení léta, důchodce</t>
  </si>
  <si>
    <t>výdaje na vývoz popelnic a sběrný dvůr</t>
  </si>
  <si>
    <t>vedení účetnictví, administativa, archivace</t>
  </si>
  <si>
    <t>v budově OÚ, hasičské zbrojnice</t>
  </si>
  <si>
    <t>řešení případných přestupkových řízení</t>
  </si>
  <si>
    <t>pojištění obce - odpovědnost + majetek</t>
  </si>
  <si>
    <t>příspěvky sdružení Bechyňsko, Toulava, SMO</t>
  </si>
  <si>
    <t>Poplatek za provoz, shrom.,.. a odstr. kom. odpadu</t>
  </si>
  <si>
    <t>Studená voda</t>
  </si>
  <si>
    <t>oprava budovy OÚ, ostatní výdaje</t>
  </si>
  <si>
    <t>vrácení dotací za rok 2018 - volby prezidenta a OZ</t>
  </si>
  <si>
    <t>Obec Haškovcova Lhota, Haškovcova Lhota čp. 5, 391 65</t>
  </si>
  <si>
    <t>ROZPOČET PRO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</si>
</sst>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</borders>
  <cellStyleXfs count="2">
    <xf numFmtId="0" fontId="0" fillId="0" borderId="0" applyAlignment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1" xfId="1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4" fontId="2" fillId="0" borderId="2" xfId="1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0" xfId="1" applyNumberFormat="1" applyFont="1" applyAlignment="1">
      <alignment vertical="top"/>
    </xf>
    <xf numFmtId="49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164" fontId="2" fillId="0" borderId="3" xfId="1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49" fontId="2" fillId="0" borderId="4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164" fontId="2" fillId="0" borderId="4" xfId="1" applyNumberFormat="1" applyFont="1" applyBorder="1" applyAlignment="1">
      <alignment vertical="top"/>
    </xf>
    <xf numFmtId="164" fontId="3" fillId="0" borderId="0" xfId="1" applyNumberFormat="1" applyFont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164" fontId="3" fillId="0" borderId="5" xfId="1" applyNumberFormat="1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164" fontId="2" fillId="0" borderId="6" xfId="1" applyNumberFormat="1" applyFont="1" applyBorder="1" applyAlignment="1">
      <alignment vertical="top"/>
    </xf>
    <xf numFmtId="164" fontId="2" fillId="0" borderId="3" xfId="1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 wrapText="1"/>
    </xf>
    <xf numFmtId="164" fontId="2" fillId="0" borderId="6" xfId="1" applyNumberFormat="1" applyFont="1" applyBorder="1" applyAlignment="1">
      <alignment horizontal="right" vertical="top"/>
    </xf>
    <xf numFmtId="164" fontId="2" fillId="0" borderId="0" xfId="1" applyNumberFormat="1" applyFont="1" applyAlignment="1">
      <alignment horizontal="right" vertical="top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164" fontId="2" fillId="0" borderId="7" xfId="1" applyNumberFormat="1" applyFont="1" applyBorder="1" applyAlignment="1">
      <alignment vertical="top"/>
    </xf>
    <xf numFmtId="164" fontId="2" fillId="0" borderId="0" xfId="1" applyNumberFormat="1" applyFont="1" applyAlignment="1">
      <alignment horizontal="left" vertical="top"/>
    </xf>
    <xf numFmtId="164" fontId="3" fillId="0" borderId="0" xfId="1" applyNumberFormat="1" applyFont="1" applyAlignment="1">
      <alignment vertical="top"/>
    </xf>
    <xf numFmtId="0" fontId="3" fillId="0" borderId="0" xfId="0" applyFont="1" applyAlignment="1">
      <alignment vertical="top"/>
    </xf>
    <xf numFmtId="164" fontId="2" fillId="0" borderId="5" xfId="1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3" fillId="2" borderId="5" xfId="0" applyFont="1" applyFill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7" xfId="0" applyFont="1" applyFill="1" applyBorder="1" applyAlignment="1">
      <alignment vertical="top"/>
    </xf>
    <xf numFmtId="164" fontId="2" fillId="0" borderId="7" xfId="1" applyNumberFormat="1" applyFont="1" applyBorder="1" applyAlignment="1">
      <alignment horizontal="right" vertical="top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vertical="top" wrapText="1"/>
    </xf>
    <xf numFmtId="164" fontId="3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/>
    </xf>
    <xf numFmtId="164" fontId="3" fillId="0" borderId="3" xfId="1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top"/>
    </xf>
    <xf numFmtId="0" fontId="7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"/>
  <sheetViews>
    <sheetView tabSelected="1" zoomScaleNormal="100" workbookViewId="0">
      <pane ySplit="6" topLeftCell="A7" activePane="bottomLeft" state="frozen"/>
      <selection pane="bottomLeft" activeCell="B17" sqref="B17"/>
    </sheetView>
  </sheetViews>
  <sheetFormatPr defaultColWidth="9" defaultRowHeight="15" x14ac:dyDescent="0.25"/>
  <cols>
    <col min="1" max="1" width="10" style="1" customWidth="1"/>
    <col min="2" max="2" width="9" style="1" customWidth="1"/>
    <col min="3" max="3" width="43.140625" style="1" customWidth="1"/>
    <col min="4" max="4" width="17.85546875" style="3" customWidth="1"/>
    <col min="5" max="5" width="31" style="2" customWidth="1"/>
    <col min="6" max="16384" width="9" style="1"/>
  </cols>
  <sheetData>
    <row r="1" spans="1:5" ht="23.25" x14ac:dyDescent="0.25">
      <c r="A1" s="63" t="s">
        <v>109</v>
      </c>
      <c r="B1" s="63"/>
      <c r="C1" s="63"/>
      <c r="D1" s="63"/>
      <c r="E1" s="63"/>
    </row>
    <row r="3" spans="1:5" ht="18.75" x14ac:dyDescent="0.25">
      <c r="A3" s="64" t="s">
        <v>110</v>
      </c>
      <c r="B3" s="64"/>
      <c r="C3" s="64"/>
      <c r="D3" s="64"/>
      <c r="E3" s="64"/>
    </row>
    <row r="4" spans="1:5" ht="15.75" thickBot="1" x14ac:dyDescent="0.3"/>
    <row r="5" spans="1:5" ht="15" customHeight="1" x14ac:dyDescent="0.25">
      <c r="A5" s="4" t="s">
        <v>65</v>
      </c>
      <c r="D5" s="5">
        <v>2019</v>
      </c>
    </row>
    <row r="6" spans="1:5" ht="15" customHeight="1" x14ac:dyDescent="0.25">
      <c r="A6" s="6" t="s">
        <v>39</v>
      </c>
      <c r="B6" s="6" t="s">
        <v>38</v>
      </c>
      <c r="C6" s="6" t="s">
        <v>37</v>
      </c>
      <c r="D6" s="7" t="s">
        <v>36</v>
      </c>
    </row>
    <row r="7" spans="1:5" ht="15.75" customHeight="1" x14ac:dyDescent="0.25">
      <c r="A7" s="8" t="s">
        <v>55</v>
      </c>
      <c r="B7" s="1">
        <v>1111</v>
      </c>
      <c r="C7" s="9" t="s">
        <v>64</v>
      </c>
      <c r="D7" s="10">
        <v>270000</v>
      </c>
    </row>
    <row r="8" spans="1:5" ht="15" customHeight="1" x14ac:dyDescent="0.25">
      <c r="A8" s="11" t="s">
        <v>55</v>
      </c>
      <c r="B8" s="12">
        <v>1112</v>
      </c>
      <c r="C8" s="12" t="s">
        <v>63</v>
      </c>
      <c r="D8" s="13">
        <v>3500</v>
      </c>
      <c r="E8" s="37"/>
    </row>
    <row r="9" spans="1:5" ht="15" customHeight="1" x14ac:dyDescent="0.25">
      <c r="A9" s="11" t="s">
        <v>55</v>
      </c>
      <c r="B9" s="12">
        <v>1113</v>
      </c>
      <c r="C9" s="12" t="s">
        <v>62</v>
      </c>
      <c r="D9" s="13">
        <v>21000</v>
      </c>
      <c r="E9" s="37"/>
    </row>
    <row r="10" spans="1:5" ht="15" customHeight="1" x14ac:dyDescent="0.25">
      <c r="A10" s="11" t="s">
        <v>55</v>
      </c>
      <c r="B10" s="12">
        <v>1121</v>
      </c>
      <c r="C10" s="12" t="s">
        <v>61</v>
      </c>
      <c r="D10" s="13">
        <v>208000</v>
      </c>
      <c r="E10" s="37"/>
    </row>
    <row r="11" spans="1:5" ht="15" customHeight="1" x14ac:dyDescent="0.25">
      <c r="A11" s="11" t="s">
        <v>55</v>
      </c>
      <c r="B11" s="12">
        <v>1122</v>
      </c>
      <c r="C11" s="12" t="s">
        <v>60</v>
      </c>
      <c r="D11" s="13">
        <v>10000</v>
      </c>
      <c r="E11" s="37"/>
    </row>
    <row r="12" spans="1:5" ht="15" customHeight="1" x14ac:dyDescent="0.25">
      <c r="A12" s="11" t="s">
        <v>55</v>
      </c>
      <c r="B12" s="12">
        <v>1211</v>
      </c>
      <c r="C12" s="12" t="s">
        <v>59</v>
      </c>
      <c r="D12" s="13">
        <v>450000</v>
      </c>
      <c r="E12" s="37"/>
    </row>
    <row r="13" spans="1:5" ht="32.25" customHeight="1" x14ac:dyDescent="0.25">
      <c r="A13" s="11" t="s">
        <v>55</v>
      </c>
      <c r="B13" s="12">
        <v>1340</v>
      </c>
      <c r="C13" s="14" t="s">
        <v>105</v>
      </c>
      <c r="D13" s="13">
        <v>5000</v>
      </c>
      <c r="E13" s="49" t="s">
        <v>90</v>
      </c>
    </row>
    <row r="14" spans="1:5" ht="15" customHeight="1" x14ac:dyDescent="0.25">
      <c r="A14" s="11" t="s">
        <v>55</v>
      </c>
      <c r="B14" s="12">
        <v>1341</v>
      </c>
      <c r="C14" s="12" t="s">
        <v>58</v>
      </c>
      <c r="D14" s="13">
        <v>1200</v>
      </c>
      <c r="E14" s="37"/>
    </row>
    <row r="15" spans="1:5" ht="15" customHeight="1" x14ac:dyDescent="0.25">
      <c r="A15" s="11" t="s">
        <v>55</v>
      </c>
      <c r="B15" s="12">
        <v>1345</v>
      </c>
      <c r="C15" s="12" t="s">
        <v>57</v>
      </c>
      <c r="D15" s="13">
        <v>11000</v>
      </c>
      <c r="E15" s="37"/>
    </row>
    <row r="16" spans="1:5" ht="29.25" customHeight="1" x14ac:dyDescent="0.25">
      <c r="A16" s="15" t="s">
        <v>55</v>
      </c>
      <c r="B16" s="14">
        <v>1382</v>
      </c>
      <c r="C16" s="14" t="s">
        <v>77</v>
      </c>
      <c r="D16" s="13">
        <v>10000</v>
      </c>
      <c r="E16" s="37"/>
    </row>
    <row r="17" spans="1:5" ht="15" customHeight="1" x14ac:dyDescent="0.25">
      <c r="A17" s="11" t="s">
        <v>55</v>
      </c>
      <c r="B17" s="12">
        <v>1511</v>
      </c>
      <c r="C17" s="12" t="s">
        <v>56</v>
      </c>
      <c r="D17" s="13">
        <v>176000</v>
      </c>
      <c r="E17" s="37"/>
    </row>
    <row r="18" spans="1:5" ht="30" customHeight="1" x14ac:dyDescent="0.25">
      <c r="A18" s="16" t="s">
        <v>55</v>
      </c>
      <c r="B18" s="17">
        <v>4112</v>
      </c>
      <c r="C18" s="18" t="s">
        <v>54</v>
      </c>
      <c r="D18" s="19">
        <v>60900</v>
      </c>
      <c r="E18" s="50" t="s">
        <v>68</v>
      </c>
    </row>
    <row r="19" spans="1:5" ht="15" customHeight="1" x14ac:dyDescent="0.25">
      <c r="A19" s="8" t="s">
        <v>53</v>
      </c>
      <c r="D19" s="20">
        <f>SUM(D7:D18)</f>
        <v>1226600</v>
      </c>
    </row>
    <row r="20" spans="1:5" ht="8.25" customHeight="1" x14ac:dyDescent="0.25">
      <c r="D20" s="10"/>
    </row>
    <row r="21" spans="1:5" ht="15" customHeight="1" x14ac:dyDescent="0.25">
      <c r="A21" s="21" t="s">
        <v>35</v>
      </c>
      <c r="B21" s="21"/>
      <c r="C21" s="21"/>
      <c r="D21" s="22"/>
      <c r="E21" s="51"/>
    </row>
    <row r="22" spans="1:5" ht="15" customHeight="1" x14ac:dyDescent="0.25">
      <c r="A22" s="23">
        <v>1031</v>
      </c>
      <c r="B22" s="23">
        <v>2111</v>
      </c>
      <c r="C22" s="23" t="s">
        <v>47</v>
      </c>
      <c r="D22" s="24">
        <v>150000</v>
      </c>
      <c r="E22" s="50" t="s">
        <v>69</v>
      </c>
    </row>
    <row r="23" spans="1:5" ht="15" customHeight="1" x14ac:dyDescent="0.25">
      <c r="A23" s="1" t="s">
        <v>52</v>
      </c>
      <c r="D23" s="10">
        <f>D22</f>
        <v>150000</v>
      </c>
    </row>
    <row r="24" spans="1:5" ht="6.75" customHeight="1" x14ac:dyDescent="0.25">
      <c r="D24" s="10"/>
    </row>
    <row r="25" spans="1:5" ht="15" customHeight="1" x14ac:dyDescent="0.25">
      <c r="A25" s="21" t="s">
        <v>33</v>
      </c>
      <c r="B25" s="21"/>
      <c r="C25" s="21"/>
      <c r="D25" s="22"/>
      <c r="E25" s="51"/>
    </row>
    <row r="26" spans="1:5" ht="15" customHeight="1" x14ac:dyDescent="0.25">
      <c r="A26" s="23">
        <v>2212</v>
      </c>
      <c r="B26" s="23">
        <v>2324</v>
      </c>
      <c r="C26" s="23" t="s">
        <v>51</v>
      </c>
      <c r="D26" s="24">
        <v>20000</v>
      </c>
      <c r="E26" s="52" t="s">
        <v>91</v>
      </c>
    </row>
    <row r="27" spans="1:5" ht="15" customHeight="1" x14ac:dyDescent="0.25">
      <c r="A27" s="1" t="s">
        <v>50</v>
      </c>
      <c r="D27" s="10">
        <f>D26</f>
        <v>20000</v>
      </c>
    </row>
    <row r="28" spans="1:5" ht="6.75" customHeight="1" x14ac:dyDescent="0.25">
      <c r="D28" s="10"/>
    </row>
    <row r="29" spans="1:5" ht="15" customHeight="1" x14ac:dyDescent="0.25">
      <c r="A29" s="21" t="s">
        <v>28</v>
      </c>
      <c r="B29" s="21"/>
      <c r="C29" s="21"/>
      <c r="D29" s="22"/>
      <c r="E29" s="51"/>
    </row>
    <row r="30" spans="1:5" ht="15" customHeight="1" x14ac:dyDescent="0.25">
      <c r="A30" s="23">
        <v>3722</v>
      </c>
      <c r="B30" s="23">
        <v>2111</v>
      </c>
      <c r="C30" s="23" t="s">
        <v>47</v>
      </c>
      <c r="D30" s="24">
        <v>12000</v>
      </c>
      <c r="E30" s="53" t="s">
        <v>70</v>
      </c>
    </row>
    <row r="31" spans="1:5" ht="15" customHeight="1" x14ac:dyDescent="0.25">
      <c r="A31" s="1" t="s">
        <v>49</v>
      </c>
      <c r="D31" s="10">
        <f>D30</f>
        <v>12000</v>
      </c>
      <c r="E31" s="54"/>
    </row>
    <row r="32" spans="1:5" ht="5.25" customHeight="1" x14ac:dyDescent="0.25">
      <c r="D32" s="10"/>
      <c r="E32" s="54"/>
    </row>
    <row r="33" spans="1:5" ht="15" customHeight="1" x14ac:dyDescent="0.25">
      <c r="A33" s="21" t="s">
        <v>48</v>
      </c>
      <c r="B33" s="21"/>
      <c r="C33" s="21"/>
      <c r="D33" s="22"/>
      <c r="E33" s="51"/>
    </row>
    <row r="34" spans="1:5" ht="15" customHeight="1" x14ac:dyDescent="0.25">
      <c r="A34" s="23">
        <v>3725</v>
      </c>
      <c r="B34" s="23">
        <v>2111</v>
      </c>
      <c r="C34" s="23" t="s">
        <v>47</v>
      </c>
      <c r="D34" s="24">
        <v>38000</v>
      </c>
      <c r="E34" s="55" t="s">
        <v>71</v>
      </c>
    </row>
    <row r="35" spans="1:5" ht="15" customHeight="1" x14ac:dyDescent="0.25">
      <c r="A35" s="1" t="s">
        <v>46</v>
      </c>
      <c r="D35" s="10">
        <f>D34</f>
        <v>38000</v>
      </c>
      <c r="E35" s="54"/>
    </row>
    <row r="36" spans="1:5" ht="5.25" customHeight="1" x14ac:dyDescent="0.25">
      <c r="D36" s="10"/>
    </row>
    <row r="37" spans="1:5" ht="15" customHeight="1" x14ac:dyDescent="0.25">
      <c r="A37" s="21" t="s">
        <v>21</v>
      </c>
      <c r="B37" s="21"/>
      <c r="C37" s="21"/>
      <c r="D37" s="22"/>
      <c r="E37" s="51"/>
    </row>
    <row r="38" spans="1:5" ht="15" customHeight="1" x14ac:dyDescent="0.25">
      <c r="A38" s="12">
        <v>6171</v>
      </c>
      <c r="B38" s="12">
        <v>2131</v>
      </c>
      <c r="C38" s="12" t="s">
        <v>66</v>
      </c>
      <c r="D38" s="25">
        <v>20000</v>
      </c>
      <c r="E38" s="49" t="s">
        <v>92</v>
      </c>
    </row>
    <row r="39" spans="1:5" ht="15" customHeight="1" x14ac:dyDescent="0.25">
      <c r="A39" s="23">
        <v>6171</v>
      </c>
      <c r="B39" s="23">
        <v>2132</v>
      </c>
      <c r="C39" s="26" t="s">
        <v>45</v>
      </c>
      <c r="D39" s="27">
        <v>30000</v>
      </c>
      <c r="E39" s="50" t="s">
        <v>93</v>
      </c>
    </row>
    <row r="40" spans="1:5" ht="15" customHeight="1" x14ac:dyDescent="0.25">
      <c r="A40" s="1" t="s">
        <v>7</v>
      </c>
      <c r="D40" s="28">
        <f>SUM(D38:D39)</f>
        <v>50000</v>
      </c>
    </row>
    <row r="41" spans="1:5" ht="6" customHeight="1" x14ac:dyDescent="0.25">
      <c r="D41" s="10"/>
    </row>
    <row r="42" spans="1:5" ht="15" customHeight="1" x14ac:dyDescent="0.25">
      <c r="A42" s="21" t="s">
        <v>44</v>
      </c>
      <c r="B42" s="21"/>
      <c r="C42" s="21"/>
      <c r="D42" s="22"/>
      <c r="E42" s="51"/>
    </row>
    <row r="43" spans="1:5" ht="15" customHeight="1" x14ac:dyDescent="0.25">
      <c r="A43" s="12">
        <v>6310</v>
      </c>
      <c r="B43" s="12">
        <v>2141</v>
      </c>
      <c r="C43" s="12" t="s">
        <v>43</v>
      </c>
      <c r="D43" s="13">
        <v>1000</v>
      </c>
      <c r="E43" s="37" t="s">
        <v>95</v>
      </c>
    </row>
    <row r="44" spans="1:5" ht="15" customHeight="1" x14ac:dyDescent="0.25">
      <c r="A44" s="29" t="s">
        <v>78</v>
      </c>
      <c r="B44" s="30" t="s">
        <v>79</v>
      </c>
      <c r="C44" s="31" t="s">
        <v>80</v>
      </c>
      <c r="D44" s="32">
        <v>100</v>
      </c>
      <c r="E44" s="52" t="s">
        <v>94</v>
      </c>
    </row>
    <row r="45" spans="1:5" ht="15" customHeight="1" x14ac:dyDescent="0.25">
      <c r="A45" s="1" t="s">
        <v>42</v>
      </c>
      <c r="D45" s="33">
        <f>SUM(D43:D44)</f>
        <v>1100</v>
      </c>
    </row>
    <row r="46" spans="1:5" ht="6.75" customHeight="1" x14ac:dyDescent="0.25">
      <c r="A46" s="23"/>
      <c r="B46" s="23"/>
      <c r="C46" s="23"/>
      <c r="D46" s="24"/>
      <c r="E46" s="52"/>
    </row>
    <row r="47" spans="1:5" ht="15" customHeight="1" x14ac:dyDescent="0.25">
      <c r="A47" s="4" t="s">
        <v>41</v>
      </c>
      <c r="D47" s="34">
        <f>D45+D40+D35+D31+D27+D23+D19</f>
        <v>1497700</v>
      </c>
    </row>
    <row r="48" spans="1:5" ht="27" customHeight="1" x14ac:dyDescent="0.25"/>
    <row r="49" spans="1:5" ht="15" customHeight="1" thickBot="1" x14ac:dyDescent="0.3">
      <c r="A49" s="35"/>
      <c r="B49" s="35"/>
      <c r="C49" s="35"/>
      <c r="E49" s="56"/>
    </row>
    <row r="50" spans="1:5" ht="15" customHeight="1" x14ac:dyDescent="0.25">
      <c r="A50" s="4" t="s">
        <v>40</v>
      </c>
      <c r="D50" s="5">
        <v>2019</v>
      </c>
    </row>
    <row r="51" spans="1:5" ht="15" customHeight="1" x14ac:dyDescent="0.25">
      <c r="A51" s="6" t="s">
        <v>39</v>
      </c>
      <c r="B51" s="6" t="s">
        <v>38</v>
      </c>
      <c r="C51" s="6" t="s">
        <v>37</v>
      </c>
      <c r="D51" s="7" t="s">
        <v>36</v>
      </c>
      <c r="E51" s="57" t="s">
        <v>67</v>
      </c>
    </row>
    <row r="52" spans="1:5" ht="15" customHeight="1" x14ac:dyDescent="0.25">
      <c r="E52" s="58"/>
    </row>
    <row r="53" spans="1:5" ht="15" customHeight="1" x14ac:dyDescent="0.25">
      <c r="A53" s="21">
        <v>1031</v>
      </c>
      <c r="B53" s="21"/>
      <c r="C53" s="21" t="s">
        <v>35</v>
      </c>
      <c r="D53" s="36">
        <v>80000</v>
      </c>
      <c r="E53" s="59" t="s">
        <v>72</v>
      </c>
    </row>
    <row r="54" spans="1:5" ht="15" customHeight="1" x14ac:dyDescent="0.25">
      <c r="A54" s="12">
        <v>1070</v>
      </c>
      <c r="B54" s="12"/>
      <c r="C54" s="12" t="s">
        <v>34</v>
      </c>
      <c r="D54" s="25">
        <v>15000</v>
      </c>
      <c r="E54" s="37" t="s">
        <v>96</v>
      </c>
    </row>
    <row r="55" spans="1:5" ht="15" customHeight="1" x14ac:dyDescent="0.25">
      <c r="A55" s="12">
        <v>2212</v>
      </c>
      <c r="B55" s="12"/>
      <c r="C55" s="12" t="s">
        <v>33</v>
      </c>
      <c r="D55" s="25">
        <v>70000</v>
      </c>
      <c r="E55" s="37"/>
    </row>
    <row r="56" spans="1:5" ht="15" customHeight="1" x14ac:dyDescent="0.25">
      <c r="A56" s="12"/>
      <c r="B56" s="12"/>
      <c r="C56" s="12"/>
      <c r="D56" s="25"/>
      <c r="E56" s="37"/>
    </row>
    <row r="57" spans="1:5" ht="15" customHeight="1" x14ac:dyDescent="0.25">
      <c r="A57" s="12">
        <v>2321</v>
      </c>
      <c r="B57" s="12"/>
      <c r="C57" s="14" t="s">
        <v>32</v>
      </c>
      <c r="D57" s="25">
        <v>1000</v>
      </c>
      <c r="E57" s="37"/>
    </row>
    <row r="58" spans="1:5" ht="15" customHeight="1" x14ac:dyDescent="0.25">
      <c r="A58" s="12">
        <v>3319</v>
      </c>
      <c r="B58" s="12"/>
      <c r="C58" s="12" t="s">
        <v>31</v>
      </c>
      <c r="D58" s="25">
        <v>20000</v>
      </c>
      <c r="E58" s="49" t="s">
        <v>97</v>
      </c>
    </row>
    <row r="59" spans="1:5" ht="30" customHeight="1" x14ac:dyDescent="0.25">
      <c r="A59" s="12">
        <v>3399</v>
      </c>
      <c r="B59" s="12"/>
      <c r="C59" s="14" t="s">
        <v>30</v>
      </c>
      <c r="D59" s="13">
        <v>49000</v>
      </c>
      <c r="E59" s="49" t="s">
        <v>98</v>
      </c>
    </row>
    <row r="60" spans="1:5" ht="15" customHeight="1" x14ac:dyDescent="0.25">
      <c r="A60" s="12">
        <v>3631</v>
      </c>
      <c r="B60" s="12"/>
      <c r="C60" s="12" t="s">
        <v>29</v>
      </c>
      <c r="D60" s="25">
        <v>40000</v>
      </c>
      <c r="E60" s="37"/>
    </row>
    <row r="61" spans="1:5" ht="15" customHeight="1" x14ac:dyDescent="0.25">
      <c r="A61" s="12">
        <v>3639</v>
      </c>
      <c r="B61" s="12"/>
      <c r="C61" s="12" t="s">
        <v>76</v>
      </c>
      <c r="D61" s="25">
        <v>300000</v>
      </c>
      <c r="E61" s="37" t="s">
        <v>107</v>
      </c>
    </row>
    <row r="62" spans="1:5" ht="29.25" customHeight="1" x14ac:dyDescent="0.25">
      <c r="A62" s="12">
        <v>3722</v>
      </c>
      <c r="B62" s="12"/>
      <c r="C62" s="12" t="s">
        <v>28</v>
      </c>
      <c r="D62" s="25">
        <v>150000</v>
      </c>
      <c r="E62" s="49" t="s">
        <v>99</v>
      </c>
    </row>
    <row r="63" spans="1:5" ht="15" customHeight="1" x14ac:dyDescent="0.25">
      <c r="A63" s="12">
        <v>3745</v>
      </c>
      <c r="B63" s="12"/>
      <c r="C63" s="12" t="s">
        <v>27</v>
      </c>
      <c r="D63" s="25">
        <v>70000</v>
      </c>
      <c r="E63" s="37"/>
    </row>
    <row r="64" spans="1:5" ht="15" customHeight="1" x14ac:dyDescent="0.25">
      <c r="A64" s="12">
        <v>5512</v>
      </c>
      <c r="B64" s="12"/>
      <c r="C64" s="12" t="s">
        <v>26</v>
      </c>
      <c r="D64" s="25">
        <v>5000</v>
      </c>
      <c r="E64" s="37"/>
    </row>
    <row r="65" spans="1:6" ht="15" customHeight="1" x14ac:dyDescent="0.25">
      <c r="D65" s="28"/>
    </row>
    <row r="66" spans="1:6" ht="15" customHeight="1" x14ac:dyDescent="0.25">
      <c r="A66" s="21" t="s">
        <v>25</v>
      </c>
      <c r="B66" s="21"/>
      <c r="C66" s="21"/>
      <c r="D66" s="36"/>
      <c r="E66" s="51"/>
    </row>
    <row r="67" spans="1:6" ht="15" customHeight="1" x14ac:dyDescent="0.25">
      <c r="A67" s="12">
        <v>6112</v>
      </c>
      <c r="B67" s="12">
        <v>5023</v>
      </c>
      <c r="C67" s="12" t="s">
        <v>24</v>
      </c>
      <c r="D67" s="25">
        <v>328000</v>
      </c>
      <c r="E67" s="37"/>
    </row>
    <row r="68" spans="1:6" ht="15" customHeight="1" x14ac:dyDescent="0.25">
      <c r="A68" s="23">
        <v>6112</v>
      </c>
      <c r="B68" s="23">
        <v>5032</v>
      </c>
      <c r="C68" s="23" t="s">
        <v>23</v>
      </c>
      <c r="D68" s="27">
        <v>28500</v>
      </c>
      <c r="E68" s="60"/>
    </row>
    <row r="69" spans="1:6" ht="15" customHeight="1" x14ac:dyDescent="0.25">
      <c r="A69" s="1" t="s">
        <v>22</v>
      </c>
      <c r="D69" s="28">
        <f>SUM(D67:D68)</f>
        <v>356500</v>
      </c>
    </row>
    <row r="70" spans="1:6" ht="15" customHeight="1" x14ac:dyDescent="0.25">
      <c r="D70" s="28"/>
    </row>
    <row r="71" spans="1:6" ht="15" customHeight="1" x14ac:dyDescent="0.25">
      <c r="A71" s="21" t="s">
        <v>21</v>
      </c>
      <c r="B71" s="21"/>
      <c r="C71" s="21"/>
      <c r="D71" s="36"/>
      <c r="E71" s="51"/>
    </row>
    <row r="72" spans="1:6" ht="30" customHeight="1" x14ac:dyDescent="0.25">
      <c r="A72" s="12">
        <v>6171</v>
      </c>
      <c r="B72" s="12">
        <v>5021</v>
      </c>
      <c r="C72" s="12" t="s">
        <v>20</v>
      </c>
      <c r="D72" s="13">
        <v>50000</v>
      </c>
      <c r="E72" s="49" t="s">
        <v>100</v>
      </c>
      <c r="F72" s="62"/>
    </row>
    <row r="73" spans="1:6" ht="15" customHeight="1" x14ac:dyDescent="0.25">
      <c r="A73" s="12">
        <v>6171</v>
      </c>
      <c r="B73" s="12">
        <v>5136</v>
      </c>
      <c r="C73" s="12" t="s">
        <v>19</v>
      </c>
      <c r="D73" s="13">
        <v>4000</v>
      </c>
      <c r="E73" s="37"/>
    </row>
    <row r="74" spans="1:6" ht="15" customHeight="1" x14ac:dyDescent="0.25">
      <c r="A74" s="12">
        <v>6171</v>
      </c>
      <c r="B74" s="12">
        <v>5137</v>
      </c>
      <c r="C74" s="12" t="s">
        <v>18</v>
      </c>
      <c r="D74" s="13">
        <v>10000</v>
      </c>
      <c r="E74" s="37"/>
      <c r="F74" s="62"/>
    </row>
    <row r="75" spans="1:6" ht="15" customHeight="1" x14ac:dyDescent="0.25">
      <c r="A75" s="12">
        <v>6171</v>
      </c>
      <c r="B75" s="12">
        <v>5139</v>
      </c>
      <c r="C75" s="12" t="s">
        <v>17</v>
      </c>
      <c r="D75" s="13">
        <v>20000</v>
      </c>
      <c r="E75" s="37"/>
    </row>
    <row r="76" spans="1:6" ht="15" customHeight="1" x14ac:dyDescent="0.25">
      <c r="A76" s="12">
        <v>6171</v>
      </c>
      <c r="B76" s="12">
        <v>5151</v>
      </c>
      <c r="C76" s="12" t="s">
        <v>106</v>
      </c>
      <c r="D76" s="13">
        <v>2000</v>
      </c>
      <c r="E76" s="37"/>
    </row>
    <row r="77" spans="1:6" ht="28.5" customHeight="1" x14ac:dyDescent="0.25">
      <c r="A77" s="12">
        <v>6171</v>
      </c>
      <c r="B77" s="12">
        <v>5154</v>
      </c>
      <c r="C77" s="12" t="s">
        <v>16</v>
      </c>
      <c r="D77" s="13">
        <f>35000-17000</f>
        <v>18000</v>
      </c>
      <c r="E77" s="49" t="s">
        <v>101</v>
      </c>
    </row>
    <row r="78" spans="1:6" ht="15" customHeight="1" x14ac:dyDescent="0.25">
      <c r="A78" s="12">
        <v>6171</v>
      </c>
      <c r="B78" s="12">
        <v>5161</v>
      </c>
      <c r="C78" s="12" t="s">
        <v>15</v>
      </c>
      <c r="D78" s="13">
        <v>1000</v>
      </c>
      <c r="E78" s="37"/>
    </row>
    <row r="79" spans="1:6" ht="15" customHeight="1" x14ac:dyDescent="0.25">
      <c r="A79" s="12">
        <v>6171</v>
      </c>
      <c r="B79" s="12">
        <v>5162</v>
      </c>
      <c r="C79" s="12" t="s">
        <v>14</v>
      </c>
      <c r="D79" s="13">
        <v>7000</v>
      </c>
      <c r="E79" s="37"/>
    </row>
    <row r="80" spans="1:6" ht="15" customHeight="1" x14ac:dyDescent="0.25">
      <c r="A80" s="12">
        <v>6171</v>
      </c>
      <c r="B80" s="12">
        <v>5163</v>
      </c>
      <c r="C80" s="12" t="s">
        <v>13</v>
      </c>
      <c r="D80" s="13">
        <v>4000</v>
      </c>
      <c r="E80" s="37"/>
    </row>
    <row r="81" spans="1:5" ht="15" customHeight="1" x14ac:dyDescent="0.25">
      <c r="A81" s="12">
        <v>6171</v>
      </c>
      <c r="B81" s="12">
        <v>5169</v>
      </c>
      <c r="C81" s="12" t="s">
        <v>12</v>
      </c>
      <c r="D81" s="13">
        <v>35000</v>
      </c>
      <c r="E81" s="37"/>
    </row>
    <row r="82" spans="1:5" ht="15" customHeight="1" x14ac:dyDescent="0.25">
      <c r="A82" s="12">
        <v>6171</v>
      </c>
      <c r="B82" s="12">
        <v>5171</v>
      </c>
      <c r="C82" s="12" t="s">
        <v>11</v>
      </c>
      <c r="D82" s="25">
        <v>5000</v>
      </c>
      <c r="E82" s="37"/>
    </row>
    <row r="83" spans="1:5" ht="15" customHeight="1" x14ac:dyDescent="0.25">
      <c r="A83" s="12">
        <v>6171</v>
      </c>
      <c r="B83" s="12">
        <v>5173</v>
      </c>
      <c r="C83" s="12" t="s">
        <v>10</v>
      </c>
      <c r="D83" s="13">
        <v>5000</v>
      </c>
      <c r="E83" s="37"/>
    </row>
    <row r="84" spans="1:5" ht="15" customHeight="1" x14ac:dyDescent="0.25">
      <c r="A84" s="12">
        <v>6171</v>
      </c>
      <c r="B84" s="12">
        <v>5175</v>
      </c>
      <c r="C84" s="12" t="s">
        <v>9</v>
      </c>
      <c r="D84" s="13">
        <v>1000</v>
      </c>
      <c r="E84" s="49"/>
    </row>
    <row r="85" spans="1:5" ht="29.25" customHeight="1" x14ac:dyDescent="0.25">
      <c r="A85" s="23">
        <v>6171</v>
      </c>
      <c r="B85" s="23">
        <v>5321</v>
      </c>
      <c r="C85" s="23" t="s">
        <v>8</v>
      </c>
      <c r="D85" s="24">
        <v>1000</v>
      </c>
      <c r="E85" s="50" t="s">
        <v>102</v>
      </c>
    </row>
    <row r="86" spans="1:5" ht="15" customHeight="1" x14ac:dyDescent="0.25">
      <c r="A86" s="1" t="s">
        <v>7</v>
      </c>
      <c r="D86" s="28">
        <f>SUM(D72:D85)</f>
        <v>163000</v>
      </c>
    </row>
    <row r="87" spans="1:5" ht="15" customHeight="1" x14ac:dyDescent="0.25">
      <c r="C87" s="3"/>
      <c r="D87" s="28"/>
    </row>
    <row r="88" spans="1:5" ht="15" customHeight="1" x14ac:dyDescent="0.25">
      <c r="A88" s="38" t="s">
        <v>81</v>
      </c>
      <c r="B88" s="38"/>
      <c r="C88" s="39"/>
      <c r="D88" s="36"/>
      <c r="E88" s="51"/>
    </row>
    <row r="89" spans="1:5" ht="33" customHeight="1" x14ac:dyDescent="0.25">
      <c r="A89" s="40" t="s">
        <v>82</v>
      </c>
      <c r="B89" s="40" t="s">
        <v>83</v>
      </c>
      <c r="C89" s="40" t="s">
        <v>13</v>
      </c>
      <c r="D89" s="41">
        <v>5000</v>
      </c>
      <c r="E89" s="61" t="s">
        <v>103</v>
      </c>
    </row>
    <row r="90" spans="1:5" ht="15" customHeight="1" x14ac:dyDescent="0.25">
      <c r="A90" s="42" t="s">
        <v>84</v>
      </c>
      <c r="B90" s="43"/>
      <c r="C90" s="43"/>
      <c r="D90" s="28">
        <f>D89</f>
        <v>5000</v>
      </c>
    </row>
    <row r="91" spans="1:5" ht="15" customHeight="1" x14ac:dyDescent="0.25"/>
    <row r="92" spans="1:5" ht="15" customHeight="1" x14ac:dyDescent="0.25">
      <c r="A92" s="21" t="s">
        <v>6</v>
      </c>
      <c r="B92" s="21"/>
      <c r="C92" s="21"/>
      <c r="D92" s="39"/>
      <c r="E92" s="51"/>
    </row>
    <row r="93" spans="1:5" ht="15" customHeight="1" x14ac:dyDescent="0.25">
      <c r="A93" s="23">
        <v>6399</v>
      </c>
      <c r="B93" s="23">
        <v>5362</v>
      </c>
      <c r="C93" s="23" t="s">
        <v>5</v>
      </c>
      <c r="D93" s="27">
        <v>10000</v>
      </c>
      <c r="E93" s="50" t="s">
        <v>73</v>
      </c>
    </row>
    <row r="94" spans="1:5" ht="15" customHeight="1" x14ac:dyDescent="0.25">
      <c r="A94" s="1" t="s">
        <v>4</v>
      </c>
      <c r="D94" s="28">
        <f>D93</f>
        <v>10000</v>
      </c>
    </row>
    <row r="95" spans="1:5" ht="15" customHeight="1" x14ac:dyDescent="0.25">
      <c r="D95" s="28"/>
    </row>
    <row r="96" spans="1:5" ht="15" customHeight="1" x14ac:dyDescent="0.25">
      <c r="A96" s="38" t="s">
        <v>85</v>
      </c>
      <c r="B96" s="38"/>
      <c r="C96" s="38"/>
      <c r="D96" s="36"/>
      <c r="E96" s="51"/>
    </row>
    <row r="97" spans="1:5" ht="30.75" customHeight="1" x14ac:dyDescent="0.25">
      <c r="A97" s="44" t="s">
        <v>86</v>
      </c>
      <c r="B97" s="44" t="s">
        <v>87</v>
      </c>
      <c r="C97" s="45" t="s">
        <v>88</v>
      </c>
      <c r="D97" s="27">
        <v>10600</v>
      </c>
      <c r="E97" s="50" t="s">
        <v>108</v>
      </c>
    </row>
    <row r="98" spans="1:5" ht="15" customHeight="1" x14ac:dyDescent="0.25">
      <c r="A98" s="42" t="s">
        <v>89</v>
      </c>
      <c r="B98" s="43"/>
      <c r="C98" s="43"/>
      <c r="D98" s="28">
        <f>D97</f>
        <v>10600</v>
      </c>
    </row>
    <row r="99" spans="1:5" ht="15" customHeight="1" x14ac:dyDescent="0.25">
      <c r="D99" s="28"/>
    </row>
    <row r="100" spans="1:5" ht="15" customHeight="1" x14ac:dyDescent="0.25">
      <c r="A100" s="21" t="s">
        <v>3</v>
      </c>
      <c r="B100" s="21"/>
      <c r="C100" s="21"/>
      <c r="D100" s="36"/>
      <c r="E100" s="51"/>
    </row>
    <row r="101" spans="1:5" ht="30.75" customHeight="1" x14ac:dyDescent="0.25">
      <c r="A101" s="23">
        <v>6409</v>
      </c>
      <c r="B101" s="23">
        <v>5222</v>
      </c>
      <c r="C101" s="26" t="s">
        <v>2</v>
      </c>
      <c r="D101" s="27">
        <v>1500</v>
      </c>
      <c r="E101" s="61" t="s">
        <v>104</v>
      </c>
    </row>
    <row r="102" spans="1:5" ht="15.75" customHeight="1" x14ac:dyDescent="0.25">
      <c r="A102" s="1" t="s">
        <v>1</v>
      </c>
      <c r="D102" s="28">
        <f>D101</f>
        <v>1500</v>
      </c>
    </row>
    <row r="103" spans="1:5" ht="15" customHeight="1" x14ac:dyDescent="0.25">
      <c r="A103" s="23"/>
      <c r="B103" s="23"/>
      <c r="C103" s="23"/>
      <c r="D103" s="27"/>
      <c r="E103" s="52"/>
    </row>
    <row r="104" spans="1:5" ht="15" customHeight="1" x14ac:dyDescent="0.25">
      <c r="A104" s="4" t="s">
        <v>0</v>
      </c>
      <c r="D104" s="46">
        <f>D102+D98+D94+D90+D86+D69+D64+D63+D62+D61+D60+D59+D58+D57+D56+D55+D54+D53</f>
        <v>1346600</v>
      </c>
    </row>
    <row r="105" spans="1:5" ht="15" customHeight="1" x14ac:dyDescent="0.25">
      <c r="A105" s="4"/>
    </row>
    <row r="106" spans="1:5" ht="30.75" customHeight="1" x14ac:dyDescent="0.25">
      <c r="A106" s="47" t="s">
        <v>74</v>
      </c>
      <c r="D106" s="33"/>
    </row>
    <row r="107" spans="1:5" ht="33" customHeight="1" x14ac:dyDescent="0.25">
      <c r="A107" s="12"/>
      <c r="B107" s="12">
        <v>8115</v>
      </c>
      <c r="C107" s="14" t="s">
        <v>75</v>
      </c>
      <c r="D107" s="48">
        <f>D104-D47</f>
        <v>-151100</v>
      </c>
      <c r="E107" s="37"/>
    </row>
    <row r="108" spans="1:5" ht="15" customHeight="1" x14ac:dyDescent="0.25">
      <c r="D108" s="20"/>
    </row>
    <row r="109" spans="1:5" ht="15" customHeight="1" x14ac:dyDescent="0.25">
      <c r="D109" s="46"/>
    </row>
    <row r="110" spans="1:5" x14ac:dyDescent="0.25">
      <c r="A110" s="4"/>
    </row>
  </sheetData>
  <mergeCells count="2">
    <mergeCell ref="A1:E1"/>
    <mergeCell ref="A3:E3"/>
  </mergeCells>
  <phoneticPr fontId="0" type="noConversion"/>
  <pageMargins left="0.39370078740157483" right="0.39370078740157483" top="0.39370078740157483" bottom="0.39370078740157483" header="0" footer="0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uzivatel</cp:lastModifiedBy>
  <cp:lastPrinted>2018-12-20T18:29:19Z</cp:lastPrinted>
  <dcterms:created xsi:type="dcterms:W3CDTF">2011-07-07T19:31:33Z</dcterms:created>
  <dcterms:modified xsi:type="dcterms:W3CDTF">2019-02-27T08:09:58Z</dcterms:modified>
</cp:coreProperties>
</file>